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1" sheetId="1" r:id="rId1"/>
    <sheet name="2" sheetId="2" r:id="rId2"/>
    <sheet name="3" sheetId="6" r:id="rId3"/>
    <sheet name="схема33" sheetId="3" r:id="rId4"/>
    <sheet name="схема43" sheetId="7" r:id="rId5"/>
    <sheet name="уе" sheetId="4" r:id="rId6"/>
  </sheets>
  <externalReferences>
    <externalReference r:id="rId7"/>
  </externalReferences>
  <definedNames>
    <definedName name="activity">[1]Титульный!$G$18</definedName>
    <definedName name="vid_seti">[1]СПР!$E$2:$E$5</definedName>
  </definedNames>
  <calcPr calcId="152511"/>
</workbook>
</file>

<file path=xl/calcChain.xml><?xml version="1.0" encoding="utf-8"?>
<calcChain xmlns="http://schemas.openxmlformats.org/spreadsheetml/2006/main">
  <c r="D43" i="6" l="1"/>
  <c r="D42" i="6"/>
  <c r="F40" i="6"/>
  <c r="F52" i="6" s="1"/>
  <c r="F24" i="6" s="1"/>
  <c r="E40" i="6"/>
  <c r="E52" i="6" s="1"/>
  <c r="E24" i="6" s="1"/>
  <c r="F39" i="6"/>
  <c r="E39" i="6"/>
  <c r="D38" i="6"/>
  <c r="D36" i="6"/>
  <c r="D35" i="6"/>
  <c r="D34" i="6"/>
  <c r="F32" i="6"/>
  <c r="E32" i="6"/>
  <c r="D30" i="6"/>
  <c r="F29" i="6"/>
  <c r="F31" i="6" s="1"/>
  <c r="E29" i="6"/>
  <c r="E31" i="6" s="1"/>
  <c r="F28" i="6"/>
  <c r="E28" i="6"/>
  <c r="D27" i="6"/>
  <c r="D26" i="6"/>
  <c r="F21" i="6"/>
  <c r="E21" i="6"/>
  <c r="D21" i="6" s="1"/>
  <c r="F19" i="6"/>
  <c r="E19" i="6"/>
  <c r="F18" i="6"/>
  <c r="E18" i="6"/>
  <c r="D18" i="6" s="1"/>
  <c r="F17" i="6"/>
  <c r="E17" i="6"/>
  <c r="F13" i="6"/>
  <c r="E13" i="6"/>
  <c r="D13" i="6" s="1"/>
  <c r="F11" i="6"/>
  <c r="E11" i="6"/>
  <c r="F9" i="6"/>
  <c r="E9" i="6"/>
  <c r="F8" i="6"/>
  <c r="E8" i="6"/>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M20" i="2"/>
  <c r="L20" i="2"/>
  <c r="L11" i="2"/>
  <c r="L10" i="2"/>
  <c r="L9" i="2"/>
  <c r="L8" i="2"/>
  <c r="L7" i="2"/>
  <c r="M7" i="2" s="1"/>
  <c r="N9" i="1"/>
  <c r="D9" i="6" l="1"/>
  <c r="D10" i="6" s="1"/>
  <c r="D11" i="6"/>
  <c r="D32" i="6"/>
  <c r="D40" i="6"/>
  <c r="E23" i="6"/>
  <c r="D8" i="6"/>
  <c r="D22" i="6" s="1"/>
  <c r="F10" i="6"/>
  <c r="D17" i="6"/>
  <c r="F15" i="6"/>
  <c r="D39" i="6"/>
  <c r="F12" i="6"/>
  <c r="D19" i="6"/>
  <c r="F22" i="6"/>
  <c r="D29" i="6"/>
  <c r="D31" i="6" s="1"/>
  <c r="F23" i="6"/>
  <c r="F14" i="6"/>
  <c r="D52" i="6"/>
  <c r="D24" i="6" s="1"/>
  <c r="D23" i="6" s="1"/>
  <c r="E10" i="6"/>
  <c r="E12" i="6"/>
  <c r="E22" i="6"/>
  <c r="D28" i="6"/>
  <c r="E15" i="6"/>
  <c r="D15" i="6" s="1"/>
  <c r="D9" i="1"/>
  <c r="D12" i="6" l="1"/>
  <c r="D14" i="6" s="1"/>
  <c r="E14" i="6"/>
  <c r="O9" i="1"/>
  <c r="U17" i="4" l="1"/>
  <c r="S17" i="4"/>
  <c r="P17" i="4"/>
  <c r="M17" i="4"/>
  <c r="V17" i="4" l="1"/>
  <c r="G9" i="1"/>
  <c r="H9" i="1"/>
  <c r="I9" i="1"/>
  <c r="J9" i="1"/>
  <c r="F9" i="1"/>
  <c r="C9" i="1"/>
  <c r="W17" i="4" l="1"/>
  <c r="X17" i="4"/>
  <c r="G8" i="4"/>
</calcChain>
</file>

<file path=xl/sharedStrings.xml><?xml version="1.0" encoding="utf-8"?>
<sst xmlns="http://schemas.openxmlformats.org/spreadsheetml/2006/main" count="506" uniqueCount="237">
  <si>
    <t>Приложение № 1</t>
  </si>
  <si>
    <t>№ п/п</t>
  </si>
  <si>
    <t>Номер, адрес котельной</t>
  </si>
  <si>
    <t>Протяженность тепловой сети, км в двухтрубн.исч.</t>
  </si>
  <si>
    <t>Вид прокладки тепловой сети</t>
  </si>
  <si>
    <t>Количество реализованной тепловой энергии (АО), Гкал/год</t>
  </si>
  <si>
    <t>Количество отпущенной тепловой энергии, Гкал/год</t>
  </si>
  <si>
    <t>Количество выработанной тепловой энергии, Гкал/год</t>
  </si>
  <si>
    <t>Количество тепловой энергии на СН, Гкал/год</t>
  </si>
  <si>
    <t>Потери фактические, Гкал/год</t>
  </si>
  <si>
    <t>Потери в тепловых сетях,           %</t>
  </si>
  <si>
    <t>Вид потребляемого топлива</t>
  </si>
  <si>
    <t>Количество израсходованного топлива для выработки тепловой энергии</t>
  </si>
  <si>
    <t>Фактический удельный расход топлива, кг.у.т./Гкал</t>
  </si>
  <si>
    <t>цо</t>
  </si>
  <si>
    <t>гвс</t>
  </si>
  <si>
    <t>Условное топливо, т.у.т.</t>
  </si>
  <si>
    <t>природный газ</t>
  </si>
  <si>
    <t>Итого по поселению:</t>
  </si>
  <si>
    <t>Наименование участка</t>
  </si>
  <si>
    <t>Наружный диаметр трубопроводов на участке</t>
  </si>
  <si>
    <t>Длина участка (в двухтрубном исчислении)</t>
  </si>
  <si>
    <t>Теплоизоляционный материал</t>
  </si>
  <si>
    <t>Тип прокладки</t>
  </si>
  <si>
    <t>Год ввода в эксплуатацию (перекладки)</t>
  </si>
  <si>
    <t>Средняя глубина заложения до оси трубопроводов на участке</t>
  </si>
  <si>
    <t>Назначение тепловой сети</t>
  </si>
  <si>
    <t>Поправочный коэффициент к нормам тепловых потерь (в случае проведения тепловых испытаний), K</t>
  </si>
  <si>
    <t>Часовые тепловые потери,</t>
  </si>
  <si>
    <t>Фактические часовые тепловые потери (в случае наличия прибора учета),</t>
  </si>
  <si>
    <t>Объем трубопроводов тепловых сетей,</t>
  </si>
  <si>
    <t>Примечание</t>
  </si>
  <si>
    <t>D, мм</t>
  </si>
  <si>
    <t>L, м</t>
  </si>
  <si>
    <t>H, м</t>
  </si>
  <si>
    <t>ккал/ч</t>
  </si>
  <si>
    <t>м3</t>
  </si>
  <si>
    <t>подземная</t>
  </si>
  <si>
    <t>отопление</t>
  </si>
  <si>
    <t>Приложение № 2</t>
  </si>
  <si>
    <t xml:space="preserve">по состоянию на 01.01.2020 г. </t>
  </si>
  <si>
    <t>Замена части участка теплосети в 2014 году</t>
  </si>
  <si>
    <t>Приложение №3</t>
  </si>
  <si>
    <t>Наименование показателей</t>
  </si>
  <si>
    <t>Ед. измере-ния</t>
  </si>
  <si>
    <t>Всего</t>
  </si>
  <si>
    <t>Отопление</t>
  </si>
  <si>
    <t xml:space="preserve">ГВС </t>
  </si>
  <si>
    <t>Пар</t>
  </si>
  <si>
    <t>1.</t>
  </si>
  <si>
    <t>ВСЕГО ПО ПРЕДПРИЯТИЮ, В Т.Ч.</t>
  </si>
  <si>
    <t>1.1.</t>
  </si>
  <si>
    <t xml:space="preserve">Выработка тепловой энергии </t>
  </si>
  <si>
    <t>Гкал</t>
  </si>
  <si>
    <t>1.2.</t>
  </si>
  <si>
    <t>Расход тепла на собственные нужды котел</t>
  </si>
  <si>
    <t>%</t>
  </si>
  <si>
    <t>1.3.</t>
  </si>
  <si>
    <t>Покупная тепловая энергия</t>
  </si>
  <si>
    <t>1.4.</t>
  </si>
  <si>
    <t>Отпуск в сеть с учетом покупного тепла</t>
  </si>
  <si>
    <t>1.5.</t>
  </si>
  <si>
    <t>Потери в сетях</t>
  </si>
  <si>
    <t>1.6.</t>
  </si>
  <si>
    <t>Полезный отпуск тепловой энергии, в т. ч.:</t>
  </si>
  <si>
    <t>1) на сторону:</t>
  </si>
  <si>
    <t xml:space="preserve"> - население;</t>
  </si>
  <si>
    <t xml:space="preserve"> - бюджетные организации;</t>
  </si>
  <si>
    <t xml:space="preserve"> - прочие потребители</t>
  </si>
  <si>
    <t>2) собственное потребление</t>
  </si>
  <si>
    <t>1.7.</t>
  </si>
  <si>
    <t>Расход условного топлива</t>
  </si>
  <si>
    <t xml:space="preserve"> т.у.т.</t>
  </si>
  <si>
    <t>Удельный расход условного топлива</t>
  </si>
  <si>
    <t>кг.у.т/Гкал</t>
  </si>
  <si>
    <t>1.8.</t>
  </si>
  <si>
    <t>Средняя цена топлива без НДС</t>
  </si>
  <si>
    <t>руб/т.у.т</t>
  </si>
  <si>
    <t>Стоимость топлива</t>
  </si>
  <si>
    <t>тыс.руб.</t>
  </si>
  <si>
    <t>2.</t>
  </si>
  <si>
    <t>ГАЗОВЫЕ КОТЕЛЬНЫЕ</t>
  </si>
  <si>
    <t>2.1.</t>
  </si>
  <si>
    <t>2.2.</t>
  </si>
  <si>
    <t>2.3.</t>
  </si>
  <si>
    <t>Отпуск в сеть</t>
  </si>
  <si>
    <t>2.4.</t>
  </si>
  <si>
    <t>2.5.</t>
  </si>
  <si>
    <t>2.6.</t>
  </si>
  <si>
    <t>Расход условного топлива (газа)</t>
  </si>
  <si>
    <t>2.7.</t>
  </si>
  <si>
    <t>Расход природного газа ВСЕГО, в том числе по группам потребителей:</t>
  </si>
  <si>
    <t>тыс. м3</t>
  </si>
  <si>
    <t>до 0,01 включительно</t>
  </si>
  <si>
    <r>
      <t>тыс. м</t>
    </r>
    <r>
      <rPr>
        <i/>
        <vertAlign val="superscript"/>
        <sz val="9"/>
        <rFont val="Times New Roman"/>
        <family val="1"/>
        <charset val="204"/>
      </rPr>
      <t>3</t>
    </r>
  </si>
  <si>
    <t>от 0,01 до 0,1 включительно</t>
  </si>
  <si>
    <t>от 0,1 до 1 включительно</t>
  </si>
  <si>
    <t>от 1 до 10 включительно</t>
  </si>
  <si>
    <t>от 10 до 100 включительно</t>
  </si>
  <si>
    <t>2.8.</t>
  </si>
  <si>
    <t>Цена газа без НДС по группам потребления</t>
  </si>
  <si>
    <r>
      <t>руб/1тыс. м</t>
    </r>
    <r>
      <rPr>
        <i/>
        <vertAlign val="superscript"/>
        <sz val="9"/>
        <rFont val="Times New Roman"/>
        <family val="1"/>
        <charset val="204"/>
      </rPr>
      <t>3</t>
    </r>
  </si>
  <si>
    <t>2.9.</t>
  </si>
  <si>
    <t>Структура полезного отпуска и расчет затрат на топливо котельных Филиала АО «АТЭК» «Гулькевичские тепловые сети» за 2019 год</t>
  </si>
  <si>
    <t>Расчет условных единиц для сетей</t>
  </si>
  <si>
    <t>Наименование котельной / Поставщик</t>
  </si>
  <si>
    <t>Сеть</t>
  </si>
  <si>
    <t>Тепловые узлы и насосные станции</t>
  </si>
  <si>
    <t>Котельные</t>
  </si>
  <si>
    <t>Итого УЕ</t>
  </si>
  <si>
    <t>Количество трубопроводов в тепловой сети</t>
  </si>
  <si>
    <t>Средний диаметр трубопроводов тепловой сети, мм</t>
  </si>
  <si>
    <t>Длина трубопроводов тепловой сети в двухтрубном исчислении, км</t>
  </si>
  <si>
    <t>Количество УЕ по сетям</t>
  </si>
  <si>
    <t>Количество тепловых узлов на балансе организации</t>
  </si>
  <si>
    <t>Количество тепловых узлов на балансе абонентов</t>
  </si>
  <si>
    <t>Количество УЕ по узлам</t>
  </si>
  <si>
    <t>Количество ЦТП на балансе организации</t>
  </si>
  <si>
    <t>Количество подкачивающих насосных станций на балансе организации</t>
  </si>
  <si>
    <t>Количество УЕ по ЦТП и ПНС</t>
  </si>
  <si>
    <t>Расчетная присоединенная тепловая мощность по котельной, Гкал/ч</t>
  </si>
  <si>
    <t>Количество УЕ по мощности</t>
  </si>
  <si>
    <t>Количество УЕ по котельной</t>
  </si>
  <si>
    <t>Итого УЕ по котельной</t>
  </si>
  <si>
    <t>1</t>
  </si>
  <si>
    <t>2</t>
  </si>
  <si>
    <t>3</t>
  </si>
  <si>
    <t>4</t>
  </si>
  <si>
    <t>5</t>
  </si>
  <si>
    <t>6</t>
  </si>
  <si>
    <t>7</t>
  </si>
  <si>
    <t>8</t>
  </si>
  <si>
    <t>9</t>
  </si>
  <si>
    <t>10</t>
  </si>
  <si>
    <t>11</t>
  </si>
  <si>
    <t>12</t>
  </si>
  <si>
    <t>13</t>
  </si>
  <si>
    <t>14</t>
  </si>
  <si>
    <t>15</t>
  </si>
  <si>
    <t>16</t>
  </si>
  <si>
    <t>17</t>
  </si>
  <si>
    <t>1. Сети собственных котельных</t>
  </si>
  <si>
    <t>двухтрубная</t>
  </si>
  <si>
    <t>К</t>
  </si>
  <si>
    <t>0</t>
  </si>
  <si>
    <t>Итого по всем сетям</t>
  </si>
  <si>
    <t>Приложение №5</t>
  </si>
  <si>
    <t>Натуральное топливо, тн./тыс. м3</t>
  </si>
  <si>
    <t>Кот — ТК1</t>
  </si>
  <si>
    <t>Минвата</t>
  </si>
  <si>
    <t>3.</t>
  </si>
  <si>
    <t>КОТЕЛЬНЫЕ НА СЖИЖЕННОМ ГАЗЕ</t>
  </si>
  <si>
    <t>3.1.</t>
  </si>
  <si>
    <t>3.2.</t>
  </si>
  <si>
    <t>3.3.</t>
  </si>
  <si>
    <t>3.4.</t>
  </si>
  <si>
    <t>3.5.</t>
  </si>
  <si>
    <t>2) собственое потребление</t>
  </si>
  <si>
    <t>3.6.</t>
  </si>
  <si>
    <t>Расход условного топлива (сжиженного газа)</t>
  </si>
  <si>
    <t>Расход натурального топлива</t>
  </si>
  <si>
    <t>тн.</t>
  </si>
  <si>
    <t>3.7.</t>
  </si>
  <si>
    <t>Цена топлива без НДС(с учетом перевозки)</t>
  </si>
  <si>
    <t>руб/тн.</t>
  </si>
  <si>
    <t>Стоимость топлива с учетом перевозки</t>
  </si>
  <si>
    <t>4.</t>
  </si>
  <si>
    <t>КОТЕЛЬНЫЕ НА ПЕЧНОМ ТОПЛИВЕ</t>
  </si>
  <si>
    <t>4.1.</t>
  </si>
  <si>
    <t>4.2.</t>
  </si>
  <si>
    <t>4.3.</t>
  </si>
  <si>
    <t>4.4.</t>
  </si>
  <si>
    <t>4.5.</t>
  </si>
  <si>
    <t>4.6.</t>
  </si>
  <si>
    <t>Расход условного топлива (печного топлива)</t>
  </si>
  <si>
    <t>4.7.</t>
  </si>
  <si>
    <t>5.</t>
  </si>
  <si>
    <t>КОТЕЛЬНЫЕ НА ДИЗЕЛЬНОМ ТОПЛИВЕ</t>
  </si>
  <si>
    <t>5.1.</t>
  </si>
  <si>
    <t>5.2.</t>
  </si>
  <si>
    <t>5.3.</t>
  </si>
  <si>
    <t>5.4.</t>
  </si>
  <si>
    <t>5.5.</t>
  </si>
  <si>
    <t>5.6.</t>
  </si>
  <si>
    <t>Расход условного топлива (дизельного топлива)</t>
  </si>
  <si>
    <t>5.7.</t>
  </si>
  <si>
    <t>Приложение №4б</t>
  </si>
  <si>
    <t>Приложение №4а</t>
  </si>
  <si>
    <t>Потери нормативные, Гкал/год (%)</t>
  </si>
  <si>
    <t>подземная/надземная</t>
  </si>
  <si>
    <t>ИПСТ</t>
  </si>
  <si>
    <t>надземная</t>
  </si>
  <si>
    <t>Замена части участка теплосети в 2012 году</t>
  </si>
  <si>
    <t>Информация по котельным филиала АО "АТЭК" "Гулькевичские тепловые сети", расположенным в сельском поселении Кубань</t>
  </si>
  <si>
    <t xml:space="preserve">Котельная № 33, п.Советский ул.Степная </t>
  </si>
  <si>
    <t xml:space="preserve">Котельная № 43, п.Кубань, ул.Спортивная, 2 </t>
  </si>
  <si>
    <t>226,258(35,55)</t>
  </si>
  <si>
    <t>2034,030(37,24)</t>
  </si>
  <si>
    <t>2260,288(37,06)</t>
  </si>
  <si>
    <t>Кот —  ТК2 — ЖД8,12</t>
  </si>
  <si>
    <t>ТК1-ЖД16</t>
  </si>
  <si>
    <t>ТК1-ЖД14,16</t>
  </si>
  <si>
    <t>Таблица по характеристике водяных тепловых сетей котельной  №33 на балансе Филиал АО «АТЭК» «Гулькевичские тепловые сети» по состоянию на 01.01.2020 г.</t>
  </si>
  <si>
    <t>Таблица по характеристике водяных тепловых сетей котельной  №43 на балансе Филиал АО «АТЭК» «Гулькевичские тепловые сети» по состоянию на 01.01.2020 г.</t>
  </si>
  <si>
    <t>Кот — ТК11</t>
  </si>
  <si>
    <t xml:space="preserve">Кот — ДК,ТК4, </t>
  </si>
  <si>
    <t>ЖД11 — ЖД19</t>
  </si>
  <si>
    <t>Скорлупа</t>
  </si>
  <si>
    <t>ТК4 — ТК9</t>
  </si>
  <si>
    <t>ТК11 — ЖД4,ЖД7-ЖД11</t>
  </si>
  <si>
    <t>ТК11 - ЖД1,ТК11-ТК15,Кот-ЖД1</t>
  </si>
  <si>
    <t>Замена части участка теплосети при капитальном ремонте в 2015 году</t>
  </si>
  <si>
    <t>ЖД4-ЖД1,2.</t>
  </si>
  <si>
    <t xml:space="preserve">ЖД17 — ЖД19 </t>
  </si>
  <si>
    <t>Замена части участка теплосети в 2019 году</t>
  </si>
  <si>
    <t>ЖД1 — ЖД 4</t>
  </si>
  <si>
    <t>ТК3 — ЖД 1</t>
  </si>
  <si>
    <t>Замена части участка теплосети в 2013 году</t>
  </si>
  <si>
    <t>ТК13-ЖД14,5.ТК14-ЖД3,1</t>
  </si>
  <si>
    <t>ТК17 — МДОУ</t>
  </si>
  <si>
    <t>ТК13-ТК14</t>
  </si>
  <si>
    <t>Замена части участка теплосети в 2017 году</t>
  </si>
  <si>
    <t>ТК15 — СОШ</t>
  </si>
  <si>
    <t>Администрация — жд1</t>
  </si>
  <si>
    <t>ТК2 — Магазин</t>
  </si>
  <si>
    <t>ТК8— Сбербанк</t>
  </si>
  <si>
    <t>ТК10 — КЛУБ</t>
  </si>
  <si>
    <t>Кот — ТК10</t>
  </si>
  <si>
    <t>ГВС</t>
  </si>
  <si>
    <t>Кот — Спорт.1</t>
  </si>
  <si>
    <t>ТК11 — ЖД11</t>
  </si>
  <si>
    <t>ТК10-ТК11</t>
  </si>
  <si>
    <t>ТК11-ЖД1,2,4</t>
  </si>
  <si>
    <t>Сельское поселение «Кубань»</t>
  </si>
  <si>
    <t>№33 п.Советский, ул.Степная</t>
  </si>
  <si>
    <t>№43  п.Кубань, ул.Спортивная, 2</t>
  </si>
  <si>
    <t>четырехтрубная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</si>
</sst>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dd/mm/yy"/>
    <numFmt numFmtId="166" formatCode="#,##0.000"/>
    <numFmt numFmtId="167" formatCode="#,#00.00"/>
  </numFmts>
  <fonts count="36" x14ac:knownFonts="1">
    <font>
      <sz val="11"/>
      <color theme="1"/>
      <name val="Calibri"/>
      <family val="2"/>
      <scheme val="minor"/>
    </font>
    <font>
      <sz val="12"/>
      <color theme="1"/>
      <name val="Times New Roman"/>
      <family val="1"/>
      <charset val="204"/>
    </font>
    <font>
      <b/>
      <sz val="14"/>
      <name val="Times New Roman"/>
      <family val="1"/>
      <charset val="1"/>
    </font>
    <font>
      <b/>
      <sz val="12"/>
      <color theme="1"/>
      <name val="Times New Roman"/>
      <family val="1"/>
      <charset val="204"/>
    </font>
    <font>
      <sz val="16"/>
      <color indexed="8"/>
      <name val="Times New Roman"/>
      <family val="1"/>
      <charset val="1"/>
    </font>
    <font>
      <sz val="16"/>
      <name val="Times New Roman"/>
      <family val="1"/>
      <charset val="1"/>
    </font>
    <font>
      <sz val="10"/>
      <color theme="1"/>
      <name val="Arial"/>
      <family val="2"/>
      <charset val="204"/>
    </font>
    <font>
      <sz val="14"/>
      <name val="Times New Roman"/>
      <family val="1"/>
      <charset val="1"/>
    </font>
    <font>
      <sz val="14"/>
      <color indexed="8"/>
      <name val="Times New Roman"/>
      <family val="1"/>
      <charset val="1"/>
    </font>
    <font>
      <i/>
      <sz val="14"/>
      <color indexed="8"/>
      <name val="Times New Roman"/>
      <family val="1"/>
      <charset val="1"/>
    </font>
    <font>
      <sz val="14"/>
      <color indexed="12"/>
      <name val="Times New Roman"/>
      <family val="1"/>
      <charset val="1"/>
    </font>
    <font>
      <sz val="11"/>
      <color indexed="8"/>
      <name val="Calibri"/>
      <family val="2"/>
      <charset val="204"/>
    </font>
    <font>
      <sz val="12"/>
      <name val="Arial Cyr"/>
      <family val="2"/>
      <charset val="204"/>
    </font>
    <font>
      <b/>
      <sz val="10"/>
      <name val="Times New Roman"/>
      <family val="1"/>
      <charset val="1"/>
    </font>
    <font>
      <sz val="10"/>
      <name val="Arial"/>
      <family val="2"/>
      <charset val="204"/>
    </font>
    <font>
      <sz val="10"/>
      <name val="Times New Roman"/>
      <family val="1"/>
      <charset val="1"/>
    </font>
    <font>
      <b/>
      <sz val="14"/>
      <name val="Times New Roman"/>
      <family val="1"/>
      <charset val="204"/>
    </font>
    <font>
      <b/>
      <sz val="14"/>
      <color indexed="8"/>
      <name val="Times New Roman"/>
      <family val="1"/>
      <charset val="1"/>
    </font>
    <font>
      <sz val="10"/>
      <name val="Arial Cyr"/>
      <charset val="204"/>
    </font>
    <font>
      <b/>
      <i/>
      <sz val="10"/>
      <name val="Times New Roman"/>
      <family val="1"/>
      <charset val="1"/>
    </font>
    <font>
      <i/>
      <sz val="10"/>
      <name val="Times New Roman"/>
      <family val="1"/>
      <charset val="1"/>
    </font>
    <font>
      <i/>
      <vertAlign val="superscript"/>
      <sz val="9"/>
      <name val="Times New Roman"/>
      <family val="1"/>
      <charset val="204"/>
    </font>
    <font>
      <b/>
      <sz val="14"/>
      <color theme="1"/>
      <name val="Times New Roman"/>
      <family val="1"/>
      <charset val="204"/>
    </font>
    <font>
      <b/>
      <sz val="9"/>
      <name val="Tahoma"/>
      <family val="2"/>
      <charset val="204"/>
    </font>
    <font>
      <sz val="9"/>
      <name val="Tahoma"/>
      <family val="2"/>
      <charset val="204"/>
    </font>
    <font>
      <sz val="8"/>
      <name val="Verdana"/>
      <family val="2"/>
      <charset val="204"/>
    </font>
    <font>
      <b/>
      <sz val="10"/>
      <color rgb="FF0070C0"/>
      <name val="Wingdings 2"/>
      <family val="1"/>
      <charset val="2"/>
    </font>
    <font>
      <sz val="12"/>
      <color theme="1"/>
      <name val="Calibri"/>
      <family val="2"/>
      <scheme val="minor"/>
    </font>
    <font>
      <sz val="12"/>
      <name val="Tahoma"/>
      <family val="2"/>
      <charset val="204"/>
    </font>
    <font>
      <b/>
      <sz val="12"/>
      <name val="Tahoma"/>
      <family val="2"/>
      <charset val="204"/>
    </font>
    <font>
      <sz val="12"/>
      <color theme="0"/>
      <name val="Times New Roman"/>
      <family val="1"/>
      <charset val="204"/>
    </font>
    <font>
      <b/>
      <sz val="12"/>
      <color rgb="FF808080"/>
      <name val="Tahoma"/>
      <family val="2"/>
      <charset val="204"/>
    </font>
    <font>
      <sz val="10"/>
      <color theme="1"/>
      <name val="Times New Roman"/>
      <family val="1"/>
      <charset val="1"/>
    </font>
    <font>
      <sz val="15"/>
      <color indexed="8"/>
      <name val="Times New Roman"/>
      <family val="1"/>
      <charset val="1"/>
    </font>
    <font>
      <sz val="15"/>
      <name val="Times New Roman"/>
      <family val="1"/>
      <charset val="1"/>
    </font>
    <font>
      <i/>
      <sz val="15"/>
      <color indexed="8"/>
      <name val="Times New Roman"/>
      <family val="1"/>
      <charset val="1"/>
    </font>
  </fonts>
  <fills count="12">
    <fill>
      <patternFill patternType="none"/>
    </fill>
    <fill>
      <patternFill patternType="gray125"/>
    </fill>
    <fill>
      <patternFill patternType="solid">
        <fgColor indexed="9"/>
        <bgColor indexed="64"/>
      </patternFill>
    </fill>
    <fill>
      <patternFill patternType="lightDown">
        <fgColor indexed="22"/>
      </patternFill>
    </fill>
    <fill>
      <patternFill patternType="solid">
        <fgColor indexed="42"/>
        <bgColor indexed="64"/>
      </patternFill>
    </fill>
    <fill>
      <patternFill patternType="solid">
        <fgColor indexed="41"/>
        <bgColor indexed="64"/>
      </patternFill>
    </fill>
    <fill>
      <patternFill patternType="solid">
        <fgColor rgb="FFFFFFFF"/>
        <bgColor rgb="FF000000"/>
      </patternFill>
    </fill>
    <fill>
      <patternFill patternType="solid">
        <fgColor theme="0"/>
        <bgColor indexed="64"/>
      </patternFill>
    </fill>
    <fill>
      <patternFill patternType="solid">
        <fgColor theme="0"/>
        <bgColor indexed="55"/>
      </patternFill>
    </fill>
    <fill>
      <patternFill patternType="solid">
        <fgColor theme="0" tint="-0.14999847407452621"/>
        <bgColor indexed="55"/>
      </patternFill>
    </fill>
    <fill>
      <patternFill patternType="solid">
        <fgColor theme="0"/>
        <bgColor indexed="26"/>
      </patternFill>
    </fill>
    <fill>
      <patternFill patternType="solid">
        <fgColor indexed="9"/>
        <bgColor indexed="26"/>
      </patternFill>
    </fill>
  </fills>
  <borders count="63">
    <border>
      <left/>
      <right/>
      <top/>
      <bottom/>
      <diagonal/>
    </border>
    <border>
      <left style="medium">
        <color auto="1"/>
      </left>
      <right style="medium">
        <color auto="1"/>
      </right>
      <top style="medium">
        <color auto="1"/>
      </top>
      <bottom style="medium">
        <color auto="1"/>
      </bottom>
      <diagonal/>
    </border>
    <border>
      <left style="hair">
        <color indexed="8"/>
      </left>
      <right style="hair">
        <color indexed="8"/>
      </right>
      <top style="hair">
        <color indexed="8"/>
      </top>
      <bottom style="hair">
        <color indexed="8"/>
      </bottom>
      <diagonal/>
    </border>
    <border>
      <left style="thin">
        <color rgb="FF7F7F7F"/>
      </left>
      <right style="thin">
        <color rgb="FF7F7F7F"/>
      </right>
      <top style="thin">
        <color rgb="FF7F7F7F"/>
      </top>
      <bottom style="thin">
        <color rgb="FF7F7F7F"/>
      </bottom>
      <diagonal/>
    </border>
    <border>
      <left/>
      <right/>
      <top style="thin">
        <color rgb="FF7F7F7F"/>
      </top>
      <bottom/>
      <diagonal/>
    </border>
    <border>
      <left/>
      <right/>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rgb="FF000000"/>
      </left>
      <right style="medium">
        <color rgb="FF000000"/>
      </right>
      <top style="medium">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style="medium">
        <color indexed="8"/>
      </left>
      <right style="medium">
        <color indexed="8"/>
      </right>
      <top/>
      <bottom/>
      <diagonal/>
    </border>
    <border>
      <left/>
      <right/>
      <top style="thin">
        <color indexed="8"/>
      </top>
      <bottom style="medium">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medium">
        <color indexed="8"/>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rgb="FF000000"/>
      </left>
      <right style="medium">
        <color rgb="FF000000"/>
      </right>
      <top/>
      <bottom style="medium">
        <color rgb="FF000000"/>
      </bottom>
      <diagonal/>
    </border>
    <border>
      <left/>
      <right/>
      <top/>
      <bottom style="hair">
        <color indexed="8"/>
      </bottom>
      <diagonal/>
    </border>
  </borders>
  <cellStyleXfs count="11">
    <xf numFmtId="0" fontId="0" fillId="0" borderId="0"/>
    <xf numFmtId="0" fontId="11" fillId="0" borderId="0"/>
    <xf numFmtId="0" fontId="12" fillId="0" borderId="0"/>
    <xf numFmtId="0" fontId="14" fillId="0" borderId="0"/>
    <xf numFmtId="0" fontId="18" fillId="0" borderId="0"/>
    <xf numFmtId="0" fontId="18" fillId="0" borderId="0"/>
    <xf numFmtId="49" fontId="24" fillId="0" borderId="0" applyBorder="0">
      <alignment vertical="top"/>
    </xf>
    <xf numFmtId="49" fontId="24" fillId="0" borderId="0" applyBorder="0">
      <alignment vertical="top"/>
    </xf>
    <xf numFmtId="0" fontId="11" fillId="0" borderId="0"/>
    <xf numFmtId="0" fontId="18" fillId="0" borderId="0"/>
    <xf numFmtId="0" fontId="25" fillId="0" borderId="0"/>
  </cellStyleXfs>
  <cellXfs count="228">
    <xf numFmtId="0" fontId="0" fillId="0" borderId="0" xfId="0"/>
    <xf numFmtId="0" fontId="1" fillId="0" borderId="0" xfId="0" applyFont="1" applyAlignment="1">
      <alignment horizontal="left"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xf numFmtId="0" fontId="6" fillId="0" borderId="0" xfId="0" applyFont="1" applyAlignment="1">
      <alignment horizontal="left" vertical="center" wrapText="1"/>
    </xf>
    <xf numFmtId="0" fontId="1" fillId="0" borderId="0" xfId="0" applyFont="1" applyAlignment="1">
      <alignment horizontal="right" vertical="center" wrapText="1"/>
    </xf>
    <xf numFmtId="0" fontId="7" fillId="0" borderId="0" xfId="0" applyFont="1"/>
    <xf numFmtId="0" fontId="9" fillId="0" borderId="2" xfId="0" applyFont="1" applyBorder="1" applyAlignment="1">
      <alignment horizontal="center" vertical="center" wrapText="1"/>
    </xf>
    <xf numFmtId="0" fontId="7" fillId="0" borderId="2" xfId="0" applyFont="1" applyBorder="1" applyAlignment="1">
      <alignment horizontal="center" vertical="center"/>
    </xf>
    <xf numFmtId="164" fontId="7" fillId="0" borderId="2" xfId="0" applyNumberFormat="1" applyFont="1" applyFill="1" applyBorder="1" applyAlignment="1">
      <alignment horizontal="center" vertical="center"/>
    </xf>
    <xf numFmtId="0" fontId="2" fillId="0" borderId="0" xfId="0" applyFont="1" applyAlignment="1">
      <alignment horizontal="right" vertical="center"/>
    </xf>
    <xf numFmtId="0" fontId="10" fillId="0" borderId="0" xfId="0" applyFont="1" applyFill="1" applyBorder="1" applyProtection="1">
      <protection locked="0" hidden="1"/>
    </xf>
    <xf numFmtId="2" fontId="8" fillId="0" borderId="2" xfId="0" applyNumberFormat="1" applyFont="1" applyBorder="1" applyAlignment="1">
      <alignment horizontal="center" vertical="center" wrapText="1"/>
    </xf>
    <xf numFmtId="164" fontId="7"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3" fillId="0" borderId="0" xfId="2" applyNumberFormat="1" applyFont="1" applyFill="1" applyAlignment="1">
      <alignment horizontal="center"/>
    </xf>
    <xf numFmtId="0" fontId="15" fillId="0" borderId="0" xfId="3" applyNumberFormat="1" applyFont="1" applyFill="1" applyAlignment="1">
      <alignment horizontal="center" vertical="top"/>
    </xf>
    <xf numFmtId="0" fontId="15" fillId="0" borderId="0" xfId="3" applyFont="1" applyFill="1"/>
    <xf numFmtId="0" fontId="0" fillId="0" borderId="0" xfId="0" applyAlignment="1">
      <alignment vertical="top"/>
    </xf>
    <xf numFmtId="0" fontId="0" fillId="0" borderId="0" xfId="0" applyAlignment="1">
      <alignment vertical="top" wrapText="1"/>
    </xf>
    <xf numFmtId="1" fontId="0" fillId="0" borderId="0" xfId="0" applyNumberFormat="1" applyAlignment="1">
      <alignment horizontal="center" vertical="center" wrapText="1"/>
    </xf>
    <xf numFmtId="0" fontId="0" fillId="0" borderId="0" xfId="0" applyBorder="1" applyAlignment="1">
      <alignment vertical="top" wrapText="1"/>
    </xf>
    <xf numFmtId="0" fontId="23" fillId="3" borderId="3" xfId="7" applyNumberFormat="1" applyFont="1" applyFill="1" applyBorder="1" applyAlignment="1" applyProtection="1">
      <alignment horizontal="center" vertical="center" wrapText="1"/>
    </xf>
    <xf numFmtId="0" fontId="0" fillId="3" borderId="3" xfId="0" applyFill="1" applyBorder="1" applyAlignment="1" applyProtection="1">
      <alignment horizontal="center" vertical="top" wrapText="1"/>
    </xf>
    <xf numFmtId="0" fontId="23" fillId="3" borderId="3" xfId="6" applyNumberFormat="1" applyFont="1" applyFill="1" applyBorder="1" applyAlignment="1" applyProtection="1">
      <alignment horizontal="center" vertical="center" wrapText="1"/>
    </xf>
    <xf numFmtId="0" fontId="26" fillId="0" borderId="0" xfId="0" applyNumberFormat="1" applyFont="1" applyAlignment="1">
      <alignment horizontal="right" vertical="center"/>
    </xf>
    <xf numFmtId="0" fontId="29" fillId="3" borderId="3" xfId="7" applyNumberFormat="1" applyFont="1" applyFill="1" applyBorder="1" applyAlignment="1" applyProtection="1">
      <alignment horizontal="center" vertical="center" wrapText="1"/>
    </xf>
    <xf numFmtId="0" fontId="1" fillId="0" borderId="3" xfId="0" applyFont="1" applyBorder="1" applyAlignment="1">
      <alignment horizontal="center" vertical="center" wrapText="1"/>
    </xf>
    <xf numFmtId="49" fontId="30" fillId="0" borderId="3" xfId="0" applyNumberFormat="1" applyFont="1" applyFill="1" applyBorder="1" applyAlignment="1" applyProtection="1">
      <alignment horizontal="center" vertical="center" wrapText="1"/>
    </xf>
    <xf numFmtId="0" fontId="28" fillId="2" borderId="3" xfId="7" applyNumberFormat="1" applyFont="1" applyFill="1" applyBorder="1" applyAlignment="1" applyProtection="1">
      <alignment horizontal="center" vertical="center" wrapText="1"/>
    </xf>
    <xf numFmtId="0" fontId="28" fillId="2" borderId="6" xfId="7" applyNumberFormat="1" applyFont="1" applyFill="1" applyBorder="1" applyAlignment="1" applyProtection="1">
      <alignment horizontal="center" vertical="center" wrapText="1"/>
    </xf>
    <xf numFmtId="49" fontId="31" fillId="0" borderId="0" xfId="0" applyNumberFormat="1" applyFont="1" applyBorder="1" applyAlignment="1">
      <alignment horizontal="center" vertical="center" wrapText="1"/>
    </xf>
    <xf numFmtId="49" fontId="31" fillId="0" borderId="0" xfId="6" applyNumberFormat="1" applyFont="1" applyFill="1" applyBorder="1" applyAlignment="1" applyProtection="1">
      <alignment horizontal="center" vertical="center" wrapText="1"/>
    </xf>
    <xf numFmtId="49" fontId="31" fillId="2" borderId="0" xfId="7"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5" fillId="0" borderId="13" xfId="3" applyNumberFormat="1" applyFont="1" applyFill="1" applyBorder="1" applyAlignment="1">
      <alignment horizontal="center" vertical="top"/>
    </xf>
    <xf numFmtId="0" fontId="15" fillId="0" borderId="13" xfId="3" applyFont="1" applyFill="1" applyBorder="1" applyAlignment="1">
      <alignment wrapText="1"/>
    </xf>
    <xf numFmtId="166" fontId="15" fillId="0" borderId="15" xfId="3" applyNumberFormat="1" applyFont="1" applyFill="1" applyBorder="1" applyAlignment="1">
      <alignment horizontal="center"/>
    </xf>
    <xf numFmtId="4" fontId="15" fillId="0" borderId="16" xfId="3" applyNumberFormat="1" applyFont="1" applyFill="1" applyBorder="1" applyAlignment="1">
      <alignment horizontal="center"/>
    </xf>
    <xf numFmtId="0" fontId="15" fillId="0" borderId="17" xfId="3" applyFont="1" applyFill="1" applyBorder="1" applyAlignment="1">
      <alignment wrapText="1"/>
    </xf>
    <xf numFmtId="0" fontId="15" fillId="0" borderId="18" xfId="3" applyFont="1" applyFill="1" applyBorder="1" applyAlignment="1">
      <alignment wrapText="1"/>
    </xf>
    <xf numFmtId="0" fontId="15" fillId="0" borderId="13" xfId="3" applyFont="1" applyFill="1" applyBorder="1" applyAlignment="1">
      <alignment horizontal="left" wrapText="1"/>
    </xf>
    <xf numFmtId="0" fontId="15" fillId="0" borderId="21" xfId="3" applyFont="1" applyFill="1" applyBorder="1" applyAlignment="1">
      <alignment horizontal="center"/>
    </xf>
    <xf numFmtId="0" fontId="15" fillId="0" borderId="17" xfId="3" applyNumberFormat="1" applyFont="1" applyFill="1" applyBorder="1" applyAlignment="1">
      <alignment horizontal="center" vertical="top"/>
    </xf>
    <xf numFmtId="0" fontId="15" fillId="0" borderId="18" xfId="3" applyNumberFormat="1" applyFont="1" applyFill="1" applyBorder="1" applyAlignment="1">
      <alignment horizontal="center" vertical="top"/>
    </xf>
    <xf numFmtId="166" fontId="15" fillId="6" borderId="14" xfId="3" applyNumberFormat="1" applyFont="1" applyFill="1" applyBorder="1" applyAlignment="1">
      <alignment horizontal="center"/>
    </xf>
    <xf numFmtId="0" fontId="13" fillId="0" borderId="25" xfId="3" applyNumberFormat="1" applyFont="1" applyFill="1" applyBorder="1" applyAlignment="1">
      <alignment horizontal="center" vertical="top"/>
    </xf>
    <xf numFmtId="0" fontId="19" fillId="0" borderId="25" xfId="3" applyFont="1" applyFill="1" applyBorder="1" applyAlignment="1">
      <alignment horizontal="left" wrapText="1"/>
    </xf>
    <xf numFmtId="0" fontId="13" fillId="0" borderId="11" xfId="3" applyFont="1" applyFill="1" applyBorder="1" applyAlignment="1">
      <alignment horizontal="center"/>
    </xf>
    <xf numFmtId="166" fontId="15" fillId="6" borderId="10" xfId="3" applyNumberFormat="1" applyFont="1" applyFill="1" applyBorder="1" applyAlignment="1">
      <alignment horizontal="center"/>
    </xf>
    <xf numFmtId="166" fontId="15" fillId="0" borderId="11" xfId="3" applyNumberFormat="1" applyFont="1" applyFill="1" applyBorder="1" applyAlignment="1">
      <alignment horizontal="center"/>
    </xf>
    <xf numFmtId="4" fontId="15" fillId="0" borderId="12" xfId="3" applyNumberFormat="1" applyFont="1" applyFill="1" applyBorder="1" applyAlignment="1">
      <alignment horizontal="center"/>
    </xf>
    <xf numFmtId="0" fontId="15" fillId="0" borderId="26" xfId="3" applyNumberFormat="1" applyFont="1" applyFill="1" applyBorder="1" applyAlignment="1">
      <alignment horizontal="center" vertical="top"/>
    </xf>
    <xf numFmtId="0" fontId="15" fillId="0" borderId="26" xfId="3" applyFont="1" applyFill="1" applyBorder="1" applyAlignment="1">
      <alignment wrapText="1"/>
    </xf>
    <xf numFmtId="0" fontId="15" fillId="0" borderId="15" xfId="3" applyFont="1" applyFill="1" applyBorder="1" applyAlignment="1">
      <alignment horizontal="center"/>
    </xf>
    <xf numFmtId="0" fontId="15" fillId="0" borderId="27" xfId="3" applyNumberFormat="1" applyFont="1" applyFill="1" applyBorder="1" applyAlignment="1">
      <alignment horizontal="center" vertical="top"/>
    </xf>
    <xf numFmtId="0" fontId="15" fillId="0" borderId="27" xfId="3" applyFont="1" applyFill="1" applyBorder="1" applyAlignment="1">
      <alignment wrapText="1"/>
    </xf>
    <xf numFmtId="0" fontId="15" fillId="0" borderId="25" xfId="3" applyNumberFormat="1" applyFont="1" applyFill="1" applyBorder="1" applyAlignment="1">
      <alignment horizontal="center" vertical="top"/>
    </xf>
    <xf numFmtId="0" fontId="15" fillId="0" borderId="25" xfId="3" applyFont="1" applyFill="1" applyBorder="1" applyAlignment="1">
      <alignment wrapText="1"/>
    </xf>
    <xf numFmtId="0" fontId="15" fillId="0" borderId="26" xfId="3" applyFont="1" applyFill="1" applyBorder="1" applyAlignment="1">
      <alignment horizontal="left" wrapText="1"/>
    </xf>
    <xf numFmtId="0" fontId="15" fillId="0" borderId="28" xfId="3" applyFont="1" applyFill="1" applyBorder="1" applyAlignment="1">
      <alignment horizontal="left" wrapText="1"/>
    </xf>
    <xf numFmtId="0" fontId="13" fillId="0" borderId="15" xfId="3" applyFont="1" applyFill="1" applyBorder="1" applyAlignment="1">
      <alignment horizontal="center"/>
    </xf>
    <xf numFmtId="166" fontId="13" fillId="6" borderId="14" xfId="3" applyNumberFormat="1" applyFont="1" applyFill="1" applyBorder="1" applyAlignment="1">
      <alignment horizontal="center"/>
    </xf>
    <xf numFmtId="166" fontId="13" fillId="0" borderId="15" xfId="3" applyNumberFormat="1" applyFont="1" applyFill="1" applyBorder="1" applyAlignment="1">
      <alignment horizontal="center"/>
    </xf>
    <xf numFmtId="4" fontId="13" fillId="0" borderId="16" xfId="3" applyNumberFormat="1" applyFont="1" applyFill="1" applyBorder="1" applyAlignment="1">
      <alignment horizontal="center"/>
    </xf>
    <xf numFmtId="0" fontId="15" fillId="0" borderId="27" xfId="3" applyFont="1" applyFill="1" applyBorder="1" applyAlignment="1">
      <alignment horizontal="left" wrapText="1"/>
    </xf>
    <xf numFmtId="0" fontId="15" fillId="0" borderId="22" xfId="3" applyFont="1" applyFill="1" applyBorder="1" applyAlignment="1">
      <alignment horizontal="center"/>
    </xf>
    <xf numFmtId="166" fontId="15" fillId="6" borderId="29" xfId="3" applyNumberFormat="1" applyFont="1" applyFill="1" applyBorder="1" applyAlignment="1">
      <alignment horizontal="center"/>
    </xf>
    <xf numFmtId="166" fontId="15" fillId="0" borderId="22" xfId="3" applyNumberFormat="1" applyFont="1" applyFill="1" applyBorder="1" applyAlignment="1">
      <alignment horizontal="center"/>
    </xf>
    <xf numFmtId="4" fontId="15" fillId="0" borderId="30" xfId="3" applyNumberFormat="1" applyFont="1" applyFill="1" applyBorder="1" applyAlignment="1">
      <alignment horizontal="center"/>
    </xf>
    <xf numFmtId="0" fontId="13" fillId="0" borderId="9" xfId="3" applyNumberFormat="1" applyFont="1" applyFill="1" applyBorder="1" applyAlignment="1">
      <alignment horizontal="center" vertical="top"/>
    </xf>
    <xf numFmtId="0" fontId="19" fillId="0" borderId="9" xfId="3" applyFont="1" applyFill="1" applyBorder="1" applyAlignment="1">
      <alignment horizontal="left" wrapText="1"/>
    </xf>
    <xf numFmtId="0" fontId="13" fillId="0" borderId="20" xfId="3" applyFont="1" applyFill="1" applyBorder="1" applyAlignment="1">
      <alignment horizontal="center"/>
    </xf>
    <xf numFmtId="0" fontId="15" fillId="0" borderId="13" xfId="3" applyFont="1" applyFill="1" applyBorder="1" applyAlignment="1">
      <alignment horizontal="left" vertical="center" wrapText="1"/>
    </xf>
    <xf numFmtId="0" fontId="15" fillId="6" borderId="13" xfId="3" applyFont="1" applyFill="1" applyBorder="1" applyAlignment="1">
      <alignment horizontal="left" wrapText="1"/>
    </xf>
    <xf numFmtId="0" fontId="15" fillId="6" borderId="21" xfId="3" applyFont="1" applyFill="1" applyBorder="1" applyAlignment="1">
      <alignment horizontal="center"/>
    </xf>
    <xf numFmtId="0" fontId="15" fillId="0" borderId="23" xfId="3" applyFont="1" applyFill="1" applyBorder="1" applyAlignment="1">
      <alignment horizontal="left" wrapText="1"/>
    </xf>
    <xf numFmtId="0" fontId="15" fillId="0" borderId="24" xfId="3" applyFont="1" applyFill="1" applyBorder="1" applyAlignment="1">
      <alignment horizontal="center"/>
    </xf>
    <xf numFmtId="4" fontId="24" fillId="5" borderId="3" xfId="9" applyNumberFormat="1" applyFont="1" applyFill="1" applyBorder="1" applyAlignment="1" applyProtection="1">
      <alignment horizontal="right" vertical="center" wrapText="1"/>
      <protection locked="0"/>
    </xf>
    <xf numFmtId="4" fontId="24" fillId="5" borderId="3" xfId="10" applyNumberFormat="1" applyFont="1" applyFill="1" applyBorder="1" applyAlignment="1" applyProtection="1">
      <alignment horizontal="right" vertical="center" wrapText="1"/>
      <protection locked="0"/>
    </xf>
    <xf numFmtId="4" fontId="24" fillId="4" borderId="3" xfId="10" applyNumberFormat="1" applyFont="1" applyFill="1" applyBorder="1" applyAlignment="1" applyProtection="1">
      <alignment horizontal="righ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164" fontId="7" fillId="7" borderId="2" xfId="0" applyNumberFormat="1" applyFont="1" applyFill="1" applyBorder="1" applyAlignment="1">
      <alignment horizontal="center" vertical="center"/>
    </xf>
    <xf numFmtId="164" fontId="7" fillId="8" borderId="2" xfId="0" applyNumberFormat="1" applyFont="1" applyFill="1" applyBorder="1" applyAlignment="1">
      <alignment horizontal="center" vertical="center" wrapText="1"/>
    </xf>
    <xf numFmtId="0" fontId="8" fillId="9" borderId="2" xfId="0" applyFont="1" applyFill="1" applyBorder="1" applyAlignment="1">
      <alignment horizontal="center" vertical="center" wrapText="1"/>
    </xf>
    <xf numFmtId="164" fontId="7" fillId="9" borderId="2" xfId="0" applyNumberFormat="1" applyFont="1" applyFill="1" applyBorder="1" applyAlignment="1">
      <alignment horizontal="center" vertical="center" wrapText="1"/>
    </xf>
    <xf numFmtId="0" fontId="8" fillId="9" borderId="2" xfId="1" applyFont="1" applyFill="1" applyBorder="1" applyAlignment="1">
      <alignment horizontal="center" vertical="center" wrapText="1"/>
    </xf>
    <xf numFmtId="0" fontId="7" fillId="9" borderId="2" xfId="0" applyFont="1" applyFill="1" applyBorder="1" applyAlignment="1">
      <alignment horizontal="center" vertical="center"/>
    </xf>
    <xf numFmtId="0" fontId="7" fillId="9" borderId="2" xfId="0" applyFont="1" applyFill="1" applyBorder="1"/>
    <xf numFmtId="164" fontId="7" fillId="9" borderId="2" xfId="0" applyNumberFormat="1" applyFont="1" applyFill="1" applyBorder="1" applyAlignment="1">
      <alignment horizontal="center" vertical="center"/>
    </xf>
    <xf numFmtId="0" fontId="13" fillId="0" borderId="33" xfId="3" applyNumberFormat="1" applyFont="1" applyFill="1" applyBorder="1" applyAlignment="1">
      <alignment horizontal="center" vertical="top" wrapText="1"/>
    </xf>
    <xf numFmtId="0" fontId="19" fillId="0" borderId="33" xfId="3" applyFont="1" applyFill="1" applyBorder="1" applyAlignment="1">
      <alignment horizontal="left" vertical="center" wrapText="1"/>
    </xf>
    <xf numFmtId="0" fontId="13" fillId="0" borderId="37" xfId="3" applyFont="1" applyFill="1" applyBorder="1" applyAlignment="1">
      <alignment horizontal="center" vertical="center" wrapText="1"/>
    </xf>
    <xf numFmtId="0" fontId="13" fillId="0" borderId="38" xfId="3" applyFont="1" applyFill="1" applyBorder="1" applyAlignment="1">
      <alignment horizontal="center" vertical="center" wrapText="1"/>
    </xf>
    <xf numFmtId="0" fontId="13" fillId="0" borderId="39" xfId="3" applyFont="1" applyFill="1" applyBorder="1" applyAlignment="1">
      <alignment horizontal="center" vertical="center" wrapText="1"/>
    </xf>
    <xf numFmtId="0" fontId="13" fillId="0" borderId="40" xfId="3" applyFont="1" applyFill="1" applyBorder="1" applyAlignment="1">
      <alignment horizontal="center" vertical="center" wrapText="1"/>
    </xf>
    <xf numFmtId="0" fontId="15" fillId="0" borderId="41" xfId="3" applyFont="1" applyFill="1" applyBorder="1" applyAlignment="1">
      <alignment wrapText="1"/>
    </xf>
    <xf numFmtId="0" fontId="15" fillId="0" borderId="42" xfId="3" applyFont="1" applyFill="1" applyBorder="1" applyAlignment="1">
      <alignment horizontal="center"/>
    </xf>
    <xf numFmtId="166" fontId="15" fillId="0" borderId="43" xfId="3" applyNumberFormat="1" applyFont="1" applyFill="1" applyBorder="1" applyAlignment="1">
      <alignment horizontal="center"/>
    </xf>
    <xf numFmtId="166" fontId="15" fillId="0" borderId="44" xfId="3" applyNumberFormat="1" applyFont="1" applyFill="1" applyBorder="1" applyAlignment="1">
      <alignment horizontal="center"/>
    </xf>
    <xf numFmtId="4" fontId="15" fillId="0" borderId="45" xfId="3" applyNumberFormat="1" applyFont="1" applyFill="1" applyBorder="1" applyAlignment="1">
      <alignment horizontal="center"/>
    </xf>
    <xf numFmtId="0" fontId="15" fillId="0" borderId="46" xfId="3" applyFont="1" applyFill="1" applyBorder="1" applyAlignment="1">
      <alignment wrapText="1"/>
    </xf>
    <xf numFmtId="0" fontId="15" fillId="0" borderId="47" xfId="3" applyFont="1" applyFill="1" applyBorder="1" applyAlignment="1">
      <alignment wrapText="1"/>
    </xf>
    <xf numFmtId="4" fontId="15" fillId="0" borderId="43" xfId="3" applyNumberFormat="1" applyFont="1" applyFill="1" applyBorder="1" applyAlignment="1">
      <alignment horizontal="center"/>
    </xf>
    <xf numFmtId="4" fontId="15" fillId="0" borderId="44" xfId="3" applyNumberFormat="1" applyFont="1" applyFill="1" applyBorder="1" applyAlignment="1">
      <alignment horizontal="center"/>
    </xf>
    <xf numFmtId="0" fontId="15" fillId="0" borderId="48" xfId="3" applyFont="1" applyFill="1" applyBorder="1" applyAlignment="1">
      <alignment wrapText="1"/>
    </xf>
    <xf numFmtId="4" fontId="15" fillId="0" borderId="41" xfId="3" applyNumberFormat="1" applyFont="1" applyFill="1" applyBorder="1" applyAlignment="1">
      <alignment wrapText="1"/>
    </xf>
    <xf numFmtId="4" fontId="15" fillId="0" borderId="42" xfId="3" applyNumberFormat="1" applyFont="1" applyFill="1" applyBorder="1" applyAlignment="1">
      <alignment horizontal="center"/>
    </xf>
    <xf numFmtId="0" fontId="15" fillId="0" borderId="41" xfId="3" applyNumberFormat="1" applyFont="1" applyFill="1" applyBorder="1" applyAlignment="1">
      <alignment horizontal="center" vertical="top"/>
    </xf>
    <xf numFmtId="0" fontId="15" fillId="0" borderId="41" xfId="3" applyFont="1" applyFill="1" applyBorder="1" applyAlignment="1">
      <alignment horizontal="left" wrapText="1"/>
    </xf>
    <xf numFmtId="0" fontId="32" fillId="0" borderId="41" xfId="3" applyFont="1" applyFill="1" applyBorder="1" applyAlignment="1">
      <alignment horizontal="left" wrapText="1"/>
    </xf>
    <xf numFmtId="0" fontId="32" fillId="0" borderId="42" xfId="3" applyFont="1" applyFill="1" applyBorder="1" applyAlignment="1">
      <alignment horizontal="center"/>
    </xf>
    <xf numFmtId="166" fontId="32" fillId="0" borderId="43" xfId="3" applyNumberFormat="1" applyFont="1" applyFill="1" applyBorder="1" applyAlignment="1">
      <alignment horizontal="center"/>
    </xf>
    <xf numFmtId="166" fontId="32" fillId="0" borderId="44" xfId="3" applyNumberFormat="1" applyFont="1" applyFill="1" applyBorder="1" applyAlignment="1">
      <alignment horizontal="center"/>
    </xf>
    <xf numFmtId="4" fontId="32" fillId="0" borderId="45" xfId="3" applyNumberFormat="1" applyFont="1" applyFill="1" applyBorder="1" applyAlignment="1">
      <alignment horizontal="center"/>
    </xf>
    <xf numFmtId="0" fontId="15" fillId="0" borderId="46" xfId="3" applyFont="1" applyFill="1" applyBorder="1" applyAlignment="1">
      <alignment horizontal="left" wrapText="1"/>
    </xf>
    <xf numFmtId="0" fontId="15" fillId="0" borderId="49" xfId="3" applyFont="1" applyFill="1" applyBorder="1" applyAlignment="1">
      <alignment horizontal="center"/>
    </xf>
    <xf numFmtId="4" fontId="15" fillId="11" borderId="50" xfId="3" applyNumberFormat="1" applyFont="1" applyFill="1" applyBorder="1" applyAlignment="1">
      <alignment horizontal="center"/>
    </xf>
    <xf numFmtId="4" fontId="15" fillId="0" borderId="35" xfId="3" applyNumberFormat="1" applyFont="1" applyFill="1" applyBorder="1" applyAlignment="1">
      <alignment horizontal="center"/>
    </xf>
    <xf numFmtId="4" fontId="15" fillId="11" borderId="51" xfId="3" applyNumberFormat="1" applyFont="1" applyFill="1" applyBorder="1" applyAlignment="1">
      <alignment horizontal="center"/>
    </xf>
    <xf numFmtId="0" fontId="13" fillId="0" borderId="52" xfId="3" applyFont="1" applyFill="1" applyBorder="1" applyAlignment="1">
      <alignment horizontal="center" vertical="center" wrapText="1"/>
    </xf>
    <xf numFmtId="166" fontId="13" fillId="0" borderId="53" xfId="3" applyNumberFormat="1" applyFont="1" applyFill="1" applyBorder="1" applyAlignment="1">
      <alignment horizontal="center" vertical="center" wrapText="1"/>
    </xf>
    <xf numFmtId="166" fontId="13" fillId="0" borderId="54" xfId="3" applyNumberFormat="1" applyFont="1" applyFill="1" applyBorder="1" applyAlignment="1">
      <alignment horizontal="center" vertical="center" wrapText="1"/>
    </xf>
    <xf numFmtId="4" fontId="13" fillId="0" borderId="55" xfId="3" applyNumberFormat="1" applyFont="1" applyFill="1" applyBorder="1" applyAlignment="1">
      <alignment horizontal="center" vertical="center" wrapText="1"/>
    </xf>
    <xf numFmtId="0" fontId="15" fillId="0" borderId="56" xfId="3" applyFont="1" applyFill="1" applyBorder="1" applyAlignment="1">
      <alignment horizontal="center"/>
    </xf>
    <xf numFmtId="0" fontId="15" fillId="0" borderId="46" xfId="3" applyNumberFormat="1" applyFont="1" applyFill="1" applyBorder="1" applyAlignment="1">
      <alignment horizontal="center" vertical="top"/>
    </xf>
    <xf numFmtId="0" fontId="15" fillId="0" borderId="46" xfId="3" applyFont="1" applyFill="1" applyBorder="1" applyAlignment="1">
      <alignment horizontal="left" vertical="center" wrapText="1"/>
    </xf>
    <xf numFmtId="0" fontId="15" fillId="0" borderId="47" xfId="3" applyNumberFormat="1" applyFont="1" applyFill="1" applyBorder="1" applyAlignment="1">
      <alignment horizontal="center" vertical="top"/>
    </xf>
    <xf numFmtId="166" fontId="15" fillId="7" borderId="43" xfId="3" applyNumberFormat="1" applyFont="1" applyFill="1" applyBorder="1" applyAlignment="1">
      <alignment horizontal="center"/>
    </xf>
    <xf numFmtId="4" fontId="15" fillId="7" borderId="43" xfId="3" applyNumberFormat="1" applyFont="1" applyFill="1" applyBorder="1" applyAlignment="1">
      <alignment horizontal="center"/>
    </xf>
    <xf numFmtId="0" fontId="19" fillId="0" borderId="41" xfId="3" applyFont="1" applyFill="1" applyBorder="1" applyAlignment="1">
      <alignment horizontal="left" vertical="top" wrapText="1"/>
    </xf>
    <xf numFmtId="0" fontId="20" fillId="0" borderId="56" xfId="5" applyFont="1" applyFill="1" applyBorder="1" applyAlignment="1">
      <alignment horizontal="center" wrapText="1"/>
    </xf>
    <xf numFmtId="166" fontId="15" fillId="0" borderId="57" xfId="3" applyNumberFormat="1" applyFont="1" applyFill="1" applyBorder="1" applyAlignment="1">
      <alignment horizontal="center"/>
    </xf>
    <xf numFmtId="166" fontId="15" fillId="0" borderId="58" xfId="3" applyNumberFormat="1" applyFont="1" applyFill="1" applyBorder="1" applyAlignment="1">
      <alignment horizontal="center"/>
    </xf>
    <xf numFmtId="166" fontId="15" fillId="11" borderId="44" xfId="3" applyNumberFormat="1" applyFont="1" applyFill="1" applyBorder="1" applyAlignment="1">
      <alignment horizontal="center"/>
    </xf>
    <xf numFmtId="4" fontId="15" fillId="11" borderId="45" xfId="3" applyNumberFormat="1" applyFont="1" applyFill="1" applyBorder="1" applyAlignment="1">
      <alignment horizontal="center"/>
    </xf>
    <xf numFmtId="166" fontId="15" fillId="10" borderId="43" xfId="3" applyNumberFormat="1" applyFont="1" applyFill="1" applyBorder="1" applyAlignment="1">
      <alignment horizontal="center"/>
    </xf>
    <xf numFmtId="0" fontId="19" fillId="7" borderId="41" xfId="3" applyFont="1" applyFill="1" applyBorder="1" applyAlignment="1">
      <alignment horizontal="left" vertical="top" wrapText="1"/>
    </xf>
    <xf numFmtId="0" fontId="20" fillId="7" borderId="56" xfId="5" applyFont="1" applyFill="1" applyBorder="1" applyAlignment="1">
      <alignment horizontal="center" wrapText="1"/>
    </xf>
    <xf numFmtId="166" fontId="15" fillId="10" borderId="44" xfId="3" applyNumberFormat="1" applyFont="1" applyFill="1" applyBorder="1" applyAlignment="1">
      <alignment horizontal="center"/>
    </xf>
    <xf numFmtId="4" fontId="15" fillId="7" borderId="45" xfId="3" applyNumberFormat="1" applyFont="1" applyFill="1" applyBorder="1" applyAlignment="1">
      <alignment horizontal="center"/>
    </xf>
    <xf numFmtId="0" fontId="15" fillId="7" borderId="59" xfId="3" applyNumberFormat="1" applyFont="1" applyFill="1" applyBorder="1" applyAlignment="1">
      <alignment horizontal="center" vertical="top"/>
    </xf>
    <xf numFmtId="0" fontId="15" fillId="7" borderId="59" xfId="3" applyFont="1" applyFill="1" applyBorder="1" applyAlignment="1">
      <alignment horizontal="left" wrapText="1"/>
    </xf>
    <xf numFmtId="0" fontId="15" fillId="7" borderId="60" xfId="3" applyFont="1" applyFill="1" applyBorder="1" applyAlignment="1">
      <alignment horizontal="center"/>
    </xf>
    <xf numFmtId="4" fontId="15" fillId="10" borderId="50" xfId="3" applyNumberFormat="1" applyFont="1" applyFill="1" applyBorder="1" applyAlignment="1">
      <alignment horizontal="center"/>
    </xf>
    <xf numFmtId="4" fontId="15" fillId="10" borderId="35" xfId="3" applyNumberFormat="1" applyFont="1" applyFill="1" applyBorder="1" applyAlignment="1">
      <alignment horizontal="center"/>
    </xf>
    <xf numFmtId="4" fontId="15" fillId="10" borderId="51" xfId="3" applyNumberFormat="1" applyFont="1" applyFill="1" applyBorder="1" applyAlignment="1">
      <alignment horizontal="center"/>
    </xf>
    <xf numFmtId="166" fontId="13" fillId="7" borderId="53" xfId="3" applyNumberFormat="1" applyFont="1" applyFill="1" applyBorder="1" applyAlignment="1">
      <alignment horizontal="center"/>
    </xf>
    <xf numFmtId="166" fontId="13" fillId="0" borderId="54" xfId="3" applyNumberFormat="1" applyFont="1" applyFill="1" applyBorder="1" applyAlignment="1">
      <alignment horizontal="center"/>
    </xf>
    <xf numFmtId="4" fontId="13" fillId="0" borderId="55" xfId="3" applyNumberFormat="1" applyFont="1" applyFill="1" applyBorder="1" applyAlignment="1">
      <alignment horizontal="center"/>
    </xf>
    <xf numFmtId="166" fontId="15" fillId="7" borderId="44" xfId="3" applyNumberFormat="1" applyFont="1" applyFill="1" applyBorder="1" applyAlignment="1">
      <alignment horizontal="center"/>
    </xf>
    <xf numFmtId="166" fontId="15" fillId="7" borderId="50" xfId="3" applyNumberFormat="1" applyFont="1" applyFill="1" applyBorder="1" applyAlignment="1">
      <alignment horizontal="center"/>
    </xf>
    <xf numFmtId="166" fontId="15" fillId="7" borderId="35" xfId="3" applyNumberFormat="1" applyFont="1" applyFill="1" applyBorder="1" applyAlignment="1">
      <alignment horizontal="center"/>
    </xf>
    <xf numFmtId="4" fontId="15" fillId="7" borderId="51" xfId="3" applyNumberFormat="1" applyFont="1" applyFill="1" applyBorder="1" applyAlignment="1">
      <alignment horizontal="center"/>
    </xf>
    <xf numFmtId="0" fontId="24" fillId="4" borderId="3" xfId="8" applyFont="1" applyFill="1" applyBorder="1" applyAlignment="1" applyProtection="1">
      <alignment horizontal="left" vertical="center" wrapText="1"/>
    </xf>
    <xf numFmtId="49" fontId="0" fillId="5" borderId="3" xfId="0" applyNumberFormat="1" applyFill="1" applyBorder="1" applyAlignment="1" applyProtection="1">
      <alignment horizontal="center" vertical="center" wrapText="1"/>
      <protection locked="0"/>
    </xf>
    <xf numFmtId="49" fontId="24" fillId="3"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center" vertical="center" wrapText="1"/>
    </xf>
    <xf numFmtId="4" fontId="3" fillId="4" borderId="3"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center" vertical="center" wrapText="1"/>
    </xf>
    <xf numFmtId="0" fontId="33" fillId="0" borderId="2" xfId="0" applyFont="1" applyBorder="1" applyAlignment="1">
      <alignment horizontal="center" vertical="center" wrapText="1"/>
    </xf>
    <xf numFmtId="0" fontId="34" fillId="0" borderId="2" xfId="0" applyFont="1" applyBorder="1" applyAlignment="1">
      <alignment horizontal="center" vertical="center"/>
    </xf>
    <xf numFmtId="0" fontId="33"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3" fillId="0" borderId="2" xfId="1" applyFont="1" applyFill="1" applyBorder="1" applyAlignment="1">
      <alignment horizontal="center" vertical="center" wrapText="1"/>
    </xf>
    <xf numFmtId="2" fontId="33" fillId="7" borderId="2" xfId="0" applyNumberFormat="1" applyFont="1" applyFill="1" applyBorder="1" applyAlignment="1">
      <alignment horizontal="center" vertical="center" wrapText="1"/>
    </xf>
    <xf numFmtId="164" fontId="34" fillId="0" borderId="2" xfId="0" applyNumberFormat="1" applyFont="1" applyFill="1" applyBorder="1" applyAlignment="1">
      <alignment horizontal="center" vertical="center"/>
    </xf>
    <xf numFmtId="0" fontId="33" fillId="7" borderId="2" xfId="1" applyFont="1" applyFill="1" applyBorder="1" applyAlignment="1">
      <alignment horizontal="center" vertical="center" wrapText="1"/>
    </xf>
    <xf numFmtId="0" fontId="33" fillId="7" borderId="2" xfId="0" applyFont="1" applyFill="1" applyBorder="1" applyAlignment="1">
      <alignment horizontal="center" vertical="center" wrapText="1"/>
    </xf>
    <xf numFmtId="0" fontId="34" fillId="7" borderId="2" xfId="0" applyFont="1" applyFill="1" applyBorder="1" applyAlignment="1">
      <alignment horizontal="center" vertical="center"/>
    </xf>
    <xf numFmtId="164" fontId="34" fillId="7" borderId="2" xfId="0" applyNumberFormat="1" applyFont="1" applyFill="1" applyBorder="1" applyAlignment="1">
      <alignment horizontal="center" vertical="center"/>
    </xf>
    <xf numFmtId="0" fontId="33" fillId="8" borderId="2" xfId="1" applyFont="1" applyFill="1" applyBorder="1" applyAlignment="1">
      <alignment horizontal="center" vertical="center" wrapText="1"/>
    </xf>
    <xf numFmtId="0" fontId="33" fillId="8" borderId="2" xfId="0" applyFont="1" applyFill="1" applyBorder="1" applyAlignment="1">
      <alignment horizontal="center" vertical="center" wrapText="1"/>
    </xf>
    <xf numFmtId="0" fontId="34" fillId="8" borderId="2" xfId="0" applyFont="1" applyFill="1" applyBorder="1" applyAlignment="1">
      <alignment horizontal="center" vertical="center"/>
    </xf>
    <xf numFmtId="2" fontId="33" fillId="8" borderId="2" xfId="0" applyNumberFormat="1" applyFont="1" applyFill="1" applyBorder="1" applyAlignment="1">
      <alignment horizontal="center" vertical="center" wrapText="1"/>
    </xf>
    <xf numFmtId="164" fontId="34" fillId="8" borderId="2" xfId="0" applyNumberFormat="1" applyFont="1" applyFill="1" applyBorder="1" applyAlignment="1">
      <alignment horizontal="center" vertical="center"/>
    </xf>
    <xf numFmtId="167" fontId="8" fillId="9" borderId="2" xfId="0" applyNumberFormat="1" applyFont="1" applyFill="1" applyBorder="1" applyAlignment="1">
      <alignment horizontal="center" vertical="center" wrapText="1"/>
    </xf>
    <xf numFmtId="164" fontId="7" fillId="7"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xf>
    <xf numFmtId="4" fontId="3" fillId="4" borderId="3" xfId="0" applyNumberFormat="1" applyFont="1" applyFill="1" applyBorder="1" applyAlignment="1" applyProtection="1">
      <alignment horizontal="right" vertical="center" wrapText="1"/>
    </xf>
    <xf numFmtId="0" fontId="2" fillId="0" borderId="0" xfId="0" applyFont="1" applyAlignment="1">
      <alignment horizontal="center" vertical="top"/>
    </xf>
    <xf numFmtId="0" fontId="22"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2" fillId="0" borderId="0" xfId="0" applyFont="1" applyBorder="1" applyAlignment="1" applyProtection="1">
      <alignment horizontal="center" vertical="center"/>
      <protection locked="0"/>
    </xf>
    <xf numFmtId="0" fontId="33" fillId="0" borderId="2" xfId="0" applyFont="1" applyFill="1" applyBorder="1" applyAlignment="1">
      <alignment horizontal="center" vertical="center" wrapText="1"/>
    </xf>
    <xf numFmtId="0" fontId="2" fillId="0" borderId="62" xfId="0" applyFont="1" applyBorder="1" applyAlignment="1" applyProtection="1">
      <alignment horizontal="center" vertical="center"/>
      <protection locked="0"/>
    </xf>
    <xf numFmtId="0" fontId="15" fillId="10" borderId="33" xfId="3" applyFont="1" applyFill="1" applyBorder="1" applyAlignment="1">
      <alignment horizontal="center" vertical="center" wrapText="1"/>
    </xf>
    <xf numFmtId="0" fontId="15" fillId="0" borderId="31" xfId="3" applyNumberFormat="1" applyFont="1" applyFill="1" applyBorder="1" applyAlignment="1">
      <alignment horizontal="center" vertical="center" wrapText="1"/>
    </xf>
    <xf numFmtId="0" fontId="15" fillId="0" borderId="31" xfId="3" applyFont="1" applyFill="1" applyBorder="1" applyAlignment="1">
      <alignment horizontal="center" vertical="center" wrapText="1"/>
    </xf>
    <xf numFmtId="0" fontId="15" fillId="0" borderId="32" xfId="3" applyFont="1" applyFill="1" applyBorder="1" applyAlignment="1">
      <alignment horizontal="center" vertical="center" wrapText="1"/>
    </xf>
    <xf numFmtId="0" fontId="16" fillId="0" borderId="0" xfId="3" applyFont="1" applyFill="1" applyAlignment="1">
      <alignment horizontal="center"/>
    </xf>
    <xf numFmtId="0" fontId="17" fillId="0" borderId="0" xfId="2" applyFont="1" applyFill="1" applyAlignment="1">
      <alignment horizontal="center" vertical="center" wrapText="1"/>
    </xf>
    <xf numFmtId="0" fontId="15" fillId="0" borderId="34" xfId="3" applyFont="1" applyFill="1" applyBorder="1" applyAlignment="1" applyProtection="1">
      <alignment horizontal="center" vertical="center" wrapText="1"/>
    </xf>
    <xf numFmtId="0" fontId="15" fillId="0" borderId="35" xfId="3" applyFont="1" applyFill="1" applyBorder="1" applyAlignment="1">
      <alignment horizontal="center" vertical="center" wrapText="1"/>
    </xf>
    <xf numFmtId="0" fontId="15" fillId="0" borderId="35" xfId="4" applyFont="1" applyFill="1" applyBorder="1" applyAlignment="1">
      <alignment horizontal="center" vertical="center" wrapText="1"/>
    </xf>
    <xf numFmtId="0" fontId="15" fillId="0" borderId="36" xfId="4" applyFont="1" applyFill="1" applyBorder="1" applyAlignment="1">
      <alignment horizontal="center" vertical="center" wrapText="1"/>
    </xf>
    <xf numFmtId="0" fontId="15" fillId="0" borderId="17" xfId="3" applyNumberFormat="1" applyFont="1" applyFill="1" applyBorder="1" applyAlignment="1">
      <alignment horizontal="center" vertical="top"/>
    </xf>
    <xf numFmtId="0" fontId="15" fillId="0" borderId="19" xfId="3" applyNumberFormat="1" applyFont="1" applyFill="1" applyBorder="1" applyAlignment="1">
      <alignment horizontal="center" vertical="top"/>
    </xf>
    <xf numFmtId="0" fontId="15" fillId="0" borderId="18" xfId="3" applyNumberFormat="1" applyFont="1" applyFill="1" applyBorder="1" applyAlignment="1">
      <alignment horizontal="center" vertical="top"/>
    </xf>
    <xf numFmtId="0" fontId="15" fillId="0" borderId="41" xfId="3" applyNumberFormat="1" applyFont="1" applyFill="1" applyBorder="1" applyAlignment="1">
      <alignment horizontal="center" vertical="top"/>
    </xf>
    <xf numFmtId="4" fontId="15" fillId="0" borderId="41" xfId="3" applyNumberFormat="1" applyFont="1" applyFill="1" applyBorder="1" applyAlignment="1">
      <alignment horizontal="center" vertical="top"/>
    </xf>
    <xf numFmtId="49" fontId="15" fillId="0" borderId="41" xfId="3" applyNumberFormat="1" applyFont="1" applyFill="1" applyBorder="1" applyAlignment="1">
      <alignment horizontal="center" vertical="top"/>
    </xf>
    <xf numFmtId="0" fontId="15" fillId="0" borderId="46" xfId="3" applyNumberFormat="1" applyFont="1" applyFill="1" applyBorder="1" applyAlignment="1">
      <alignment horizontal="center" vertical="top"/>
    </xf>
    <xf numFmtId="0" fontId="15" fillId="0" borderId="61" xfId="3" applyNumberFormat="1" applyFont="1" applyFill="1" applyBorder="1" applyAlignment="1">
      <alignment horizontal="center" vertical="top"/>
    </xf>
    <xf numFmtId="0" fontId="22" fillId="0" borderId="0" xfId="0" applyFont="1" applyAlignment="1">
      <alignment horizontal="center" vertical="center" textRotation="90"/>
    </xf>
    <xf numFmtId="49" fontId="29" fillId="0" borderId="6" xfId="0" applyNumberFormat="1" applyFont="1" applyBorder="1" applyAlignment="1">
      <alignment horizontal="center" vertical="center" wrapText="1"/>
    </xf>
    <xf numFmtId="49" fontId="29" fillId="0" borderId="7"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9" fillId="0" borderId="4" xfId="0" applyFont="1" applyFill="1" applyBorder="1" applyAlignment="1" applyProtection="1">
      <alignment horizontal="center" vertical="center" wrapText="1"/>
    </xf>
    <xf numFmtId="0" fontId="27" fillId="0" borderId="5" xfId="0" applyNumberFormat="1" applyFont="1" applyFill="1" applyBorder="1" applyAlignment="1" applyProtection="1">
      <alignment horizontal="center" vertical="center" wrapText="1"/>
    </xf>
    <xf numFmtId="0" fontId="27" fillId="0" borderId="3" xfId="0" applyFont="1" applyBorder="1" applyAlignment="1">
      <alignment horizontal="center" vertical="center" wrapText="1"/>
    </xf>
    <xf numFmtId="0" fontId="28" fillId="0" borderId="3" xfId="6" applyNumberFormat="1" applyFont="1" applyFill="1" applyBorder="1" applyAlignment="1" applyProtection="1">
      <alignment horizontal="center" vertical="center" wrapText="1"/>
    </xf>
    <xf numFmtId="0" fontId="27" fillId="0" borderId="3" xfId="0" applyNumberFormat="1" applyFont="1" applyBorder="1" applyAlignment="1">
      <alignment horizontal="center" vertical="center" wrapText="1"/>
    </xf>
    <xf numFmtId="0" fontId="27" fillId="0" borderId="6" xfId="0" applyNumberFormat="1" applyFont="1" applyBorder="1" applyAlignment="1">
      <alignment horizontal="center" vertical="center" wrapText="1"/>
    </xf>
  </cellXfs>
  <cellStyles count="11">
    <cellStyle name="Excel Built-in Normal" xfId="1"/>
    <cellStyle name="Обычный" xfId="0" builtinId="0"/>
    <cellStyle name="Обычный 10" xfId="6"/>
    <cellStyle name="Обычный_JKH.OPEN.INFO.PRICE.VO_v4.0(10.02.11)" xfId="7"/>
    <cellStyle name="Обычный_Анализ факта" xfId="5"/>
    <cellStyle name="Обычный_ЖКУ_проект3" xfId="9"/>
    <cellStyle name="Обычный_ПЛАН работ" xfId="3"/>
    <cellStyle name="Обычный_Полный анализ индексация на 2004 год" xfId="4"/>
    <cellStyle name="Обычный_Справочники для warmcalc" xfId="8"/>
    <cellStyle name="Обычный_Таблицы к новому перечню" xfId="2"/>
    <cellStyle name="Обычный_форма 1 водопровод для орг"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559036</xdr:colOff>
      <xdr:row>0</xdr:row>
      <xdr:rowOff>52914</xdr:rowOff>
    </xdr:from>
    <xdr:to>
      <xdr:col>12</xdr:col>
      <xdr:colOff>550336</xdr:colOff>
      <xdr:row>60</xdr:row>
      <xdr:rowOff>179918</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540816" y="2152766"/>
          <a:ext cx="11557004" cy="735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581024</xdr:colOff>
      <xdr:row>0</xdr:row>
      <xdr:rowOff>0</xdr:rowOff>
    </xdr:from>
    <xdr:to>
      <xdr:col>16</xdr:col>
      <xdr:colOff>380999</xdr:colOff>
      <xdr:row>70</xdr:row>
      <xdr:rowOff>9524</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4" y="0"/>
          <a:ext cx="9553575" cy="13344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73;&#1086;&#1090;&#1072;/&#1057;&#1086;&#1083;&#1086;&#1074;&#1100;&#1077;&#1074;/&#1048;&#1043;&#1054;&#1056;&#1068;%20&#1055;&#1058;&#1054;/&#1043;&#1088;&#1072;&#1092;&#1080;&#1095;&#1077;&#1089;&#1082;&#1080;&#1077;%20&#1084;&#1072;&#1090;&#1077;&#1088;&#1080;&#1072;&#1083;&#1099;/2020%20&#1075;&#1086;&#1076;/WARM.UNITS.3.23(v1.1)%20&#1088;&#1072;&#1073;&#1086;&#1095;&#1072;&#1103;%20(&#1087;&#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СПР"/>
      <sheetName val="Котлы (производство)"/>
      <sheetName val="Сети (передача)"/>
      <sheetName val="Котлы"/>
      <sheetName val="Сети"/>
      <sheetName val="Комментарии"/>
      <sheetName val="Проверка"/>
      <sheetName val="Проверка backup"/>
      <sheetName val="et_union"/>
      <sheetName val="TEHSHEET"/>
      <sheetName val="mod_Dyn"/>
      <sheetName val="AllSheetsInThisWorkbook"/>
      <sheetName val="REESTR_MO"/>
      <sheetName val="modfrmReestr"/>
      <sheetName val="REESTR_FILTERED"/>
      <sheetName val="modfrmSetErr"/>
      <sheetName val="REESTR_ORG_VO"/>
      <sheetName val="REESTR_ORG_GAS"/>
      <sheetName val="REESTR_ORG_HOT_VS"/>
      <sheetName val="REESTR_ORG_WARM"/>
      <sheetName val="REESTR_POST"/>
      <sheetName val="modfrmReestrPost"/>
      <sheetName val="REESTR_ORG_TBO"/>
      <sheetName val="REESTR_ORG_VS"/>
      <sheetName val="REESTR_ORG_EE"/>
      <sheetName val="REESTR_ORG_VS_VO"/>
      <sheetName val="modfrmDateChoose"/>
      <sheetName val="modfrmMonthYearChoose"/>
      <sheetName val="modCommandButton"/>
      <sheetName val="modReestr"/>
      <sheetName val="modProv"/>
      <sheetName val="modChange"/>
      <sheetName val="modInfo"/>
      <sheetName val="modUpdTemplMain"/>
      <sheetName val="modServiceModule"/>
      <sheetName val="mod_wb"/>
      <sheetName val="mod_Coms"/>
      <sheetName val="mod_List01"/>
      <sheetName val="mod_List02"/>
      <sheetName val="mod_List03"/>
      <sheetName val="mod_List04"/>
    </sheetNames>
    <sheetDataSet>
      <sheetData sheetId="0" refreshError="1"/>
      <sheetData sheetId="1" refreshError="1"/>
      <sheetData sheetId="2" refreshError="1"/>
      <sheetData sheetId="3">
        <row r="18">
          <cell r="G18" t="str">
            <v>производство (некомбинированная выработка)+передача+сбыт</v>
          </cell>
        </row>
      </sheetData>
      <sheetData sheetId="4">
        <row r="2">
          <cell r="E2" t="str">
            <v>однотрубная</v>
          </cell>
        </row>
        <row r="3">
          <cell r="E3" t="str">
            <v>двухтрубная</v>
          </cell>
        </row>
        <row r="4">
          <cell r="E4" t="str">
            <v>трехтрубная</v>
          </cell>
        </row>
        <row r="5">
          <cell r="E5" t="str">
            <v>четырехтрубная</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workbookViewId="0">
      <selection activeCell="J18" sqref="J18"/>
    </sheetView>
  </sheetViews>
  <sheetFormatPr defaultRowHeight="15" x14ac:dyDescent="0.25"/>
  <cols>
    <col min="2" max="2" width="27.7109375" customWidth="1"/>
    <col min="5" max="5" width="12.5703125" customWidth="1"/>
    <col min="6" max="6" width="16.28515625" customWidth="1"/>
    <col min="7" max="7" width="14.5703125" customWidth="1"/>
    <col min="8" max="8" width="14.85546875" customWidth="1"/>
    <col min="9" max="9" width="12.42578125" customWidth="1"/>
    <col min="10" max="10" width="13.42578125" customWidth="1"/>
    <col min="11" max="11" width="12.140625" customWidth="1"/>
    <col min="12" max="12" width="16.28515625" customWidth="1"/>
    <col min="13" max="13" width="16.42578125" customWidth="1"/>
    <col min="14" max="14" width="10.5703125" customWidth="1"/>
    <col min="15" max="15" width="14.28515625" customWidth="1"/>
    <col min="16" max="16" width="14.5703125" customWidth="1"/>
  </cols>
  <sheetData>
    <row r="1" spans="1:16" ht="44.25" customHeight="1" x14ac:dyDescent="0.25">
      <c r="A1" s="1"/>
      <c r="B1" s="1"/>
      <c r="C1" s="1"/>
      <c r="D1" s="1"/>
      <c r="E1" s="1"/>
      <c r="F1" s="1"/>
      <c r="G1" s="1"/>
      <c r="H1" s="1"/>
      <c r="I1" s="1"/>
      <c r="J1" s="1"/>
      <c r="K1" s="1"/>
      <c r="L1" s="1"/>
      <c r="M1" s="1"/>
      <c r="N1" s="189" t="s">
        <v>0</v>
      </c>
      <c r="O1" s="189"/>
      <c r="P1" s="189"/>
    </row>
    <row r="2" spans="1:16" ht="18.75" x14ac:dyDescent="0.25">
      <c r="A2" s="190" t="s">
        <v>193</v>
      </c>
      <c r="B2" s="190"/>
      <c r="C2" s="190"/>
      <c r="D2" s="190"/>
      <c r="E2" s="190"/>
      <c r="F2" s="190"/>
      <c r="G2" s="190"/>
      <c r="H2" s="190"/>
      <c r="I2" s="190"/>
      <c r="J2" s="190"/>
      <c r="K2" s="190"/>
      <c r="L2" s="190"/>
      <c r="M2" s="190"/>
      <c r="N2" s="190"/>
      <c r="O2" s="190"/>
    </row>
    <row r="3" spans="1:16" ht="15.75" customHeight="1" x14ac:dyDescent="0.25">
      <c r="A3" s="190" t="s">
        <v>40</v>
      </c>
      <c r="B3" s="190"/>
      <c r="C3" s="190"/>
      <c r="D3" s="190"/>
      <c r="E3" s="190"/>
      <c r="F3" s="190"/>
      <c r="G3" s="190"/>
      <c r="H3" s="190"/>
      <c r="I3" s="190"/>
      <c r="J3" s="190"/>
      <c r="K3" s="190"/>
      <c r="L3" s="190"/>
      <c r="M3" s="190"/>
      <c r="N3" s="190"/>
      <c r="O3" s="190"/>
    </row>
    <row r="4" spans="1:16" ht="16.5" thickBot="1" x14ac:dyDescent="0.3">
      <c r="A4" s="1"/>
      <c r="B4" s="1"/>
      <c r="C4" s="1"/>
      <c r="D4" s="1"/>
      <c r="E4" s="1"/>
      <c r="F4" s="1"/>
      <c r="G4" s="1"/>
      <c r="H4" s="1"/>
      <c r="I4" s="1"/>
      <c r="J4" s="1"/>
      <c r="K4" s="1"/>
      <c r="L4" s="1"/>
      <c r="M4" s="1"/>
      <c r="N4" s="1"/>
      <c r="O4" s="1"/>
    </row>
    <row r="5" spans="1:16" ht="62.25" customHeight="1" thickBot="1" x14ac:dyDescent="0.3">
      <c r="A5" s="191" t="s">
        <v>1</v>
      </c>
      <c r="B5" s="191" t="s">
        <v>2</v>
      </c>
      <c r="C5" s="191" t="s">
        <v>3</v>
      </c>
      <c r="D5" s="191"/>
      <c r="E5" s="191" t="s">
        <v>4</v>
      </c>
      <c r="F5" s="191" t="s">
        <v>5</v>
      </c>
      <c r="G5" s="191" t="s">
        <v>6</v>
      </c>
      <c r="H5" s="191" t="s">
        <v>7</v>
      </c>
      <c r="I5" s="191" t="s">
        <v>8</v>
      </c>
      <c r="J5" s="191" t="s">
        <v>9</v>
      </c>
      <c r="K5" s="191" t="s">
        <v>10</v>
      </c>
      <c r="L5" s="191" t="s">
        <v>188</v>
      </c>
      <c r="M5" s="191" t="s">
        <v>11</v>
      </c>
      <c r="N5" s="191" t="s">
        <v>12</v>
      </c>
      <c r="O5" s="191"/>
      <c r="P5" s="191" t="s">
        <v>13</v>
      </c>
    </row>
    <row r="6" spans="1:16" ht="62.25" customHeight="1" thickBot="1" x14ac:dyDescent="0.3">
      <c r="A6" s="191"/>
      <c r="B6" s="191"/>
      <c r="C6" s="2" t="s">
        <v>14</v>
      </c>
      <c r="D6" s="2" t="s">
        <v>15</v>
      </c>
      <c r="E6" s="191"/>
      <c r="F6" s="191"/>
      <c r="G6" s="191"/>
      <c r="H6" s="191"/>
      <c r="I6" s="191"/>
      <c r="J6" s="191"/>
      <c r="K6" s="191"/>
      <c r="L6" s="191"/>
      <c r="M6" s="191"/>
      <c r="N6" s="2" t="s">
        <v>16</v>
      </c>
      <c r="O6" s="2" t="s">
        <v>147</v>
      </c>
      <c r="P6" s="191"/>
    </row>
    <row r="7" spans="1:16" ht="32.25" thickBot="1" x14ac:dyDescent="0.3">
      <c r="A7" s="2">
        <v>1</v>
      </c>
      <c r="B7" s="2" t="s">
        <v>194</v>
      </c>
      <c r="C7" s="2">
        <v>0.75600000000000001</v>
      </c>
      <c r="D7" s="19">
        <v>0</v>
      </c>
      <c r="E7" s="2" t="s">
        <v>189</v>
      </c>
      <c r="F7" s="2">
        <v>376.03500000000003</v>
      </c>
      <c r="G7" s="2">
        <v>707.17</v>
      </c>
      <c r="H7" s="2">
        <v>722.19399999999996</v>
      </c>
      <c r="I7" s="2">
        <v>15.026999999999999</v>
      </c>
      <c r="J7" s="19">
        <v>365.07900000000001</v>
      </c>
      <c r="K7" s="3">
        <v>51.63</v>
      </c>
      <c r="L7" s="2" t="s">
        <v>196</v>
      </c>
      <c r="M7" s="39" t="s">
        <v>17</v>
      </c>
      <c r="N7" s="2">
        <v>125.68</v>
      </c>
      <c r="O7" s="2">
        <v>107.497</v>
      </c>
      <c r="P7" s="3">
        <v>174.03</v>
      </c>
    </row>
    <row r="8" spans="1:16" ht="40.5" customHeight="1" thickBot="1" x14ac:dyDescent="0.3">
      <c r="A8" s="18">
        <v>2</v>
      </c>
      <c r="B8" s="18" t="s">
        <v>195</v>
      </c>
      <c r="C8" s="18">
        <v>4.1909999999999998</v>
      </c>
      <c r="D8" s="19">
        <v>1.1850000000000001</v>
      </c>
      <c r="E8" s="87" t="s">
        <v>189</v>
      </c>
      <c r="F8" s="18">
        <v>2884.8490000000002</v>
      </c>
      <c r="G8" s="18">
        <v>3972.06</v>
      </c>
      <c r="H8" s="18">
        <v>4052.8449999999998</v>
      </c>
      <c r="I8" s="18">
        <v>80.790000000000006</v>
      </c>
      <c r="J8" s="19">
        <v>1455.114</v>
      </c>
      <c r="K8" s="3">
        <v>36.630000000000003</v>
      </c>
      <c r="L8" s="18" t="s">
        <v>197</v>
      </c>
      <c r="M8" s="18" t="s">
        <v>17</v>
      </c>
      <c r="N8" s="18">
        <v>687.149</v>
      </c>
      <c r="O8" s="18">
        <v>587.39499999999998</v>
      </c>
      <c r="P8" s="3">
        <v>169.55</v>
      </c>
    </row>
    <row r="9" spans="1:16" ht="32.25" thickBot="1" x14ac:dyDescent="0.3">
      <c r="A9" s="192" t="s">
        <v>18</v>
      </c>
      <c r="B9" s="192"/>
      <c r="C9" s="4">
        <f>SUM(C7:C8)</f>
        <v>4.9470000000000001</v>
      </c>
      <c r="D9" s="4">
        <f>SUM(D7:D8)</f>
        <v>1.1850000000000001</v>
      </c>
      <c r="E9" s="86" t="s">
        <v>189</v>
      </c>
      <c r="F9" s="4">
        <f>SUM(F7:F8)</f>
        <v>3260.884</v>
      </c>
      <c r="G9" s="4">
        <f>SUM(G7:G8)</f>
        <v>4679.2299999999996</v>
      </c>
      <c r="H9" s="4">
        <f>SUM(H7:H8)</f>
        <v>4775.0389999999998</v>
      </c>
      <c r="I9" s="4">
        <f>SUM(I7:I8)</f>
        <v>95.817000000000007</v>
      </c>
      <c r="J9" s="4">
        <f>SUM(J7:J8)</f>
        <v>1820.193</v>
      </c>
      <c r="K9" s="5">
        <v>38.9</v>
      </c>
      <c r="L9" s="4" t="s">
        <v>198</v>
      </c>
      <c r="M9" s="5" t="s">
        <v>17</v>
      </c>
      <c r="N9" s="4">
        <f>SUM(N7:N8)</f>
        <v>812.82899999999995</v>
      </c>
      <c r="O9" s="4">
        <f>SUM(O7:O8)</f>
        <v>694.89199999999994</v>
      </c>
      <c r="P9" s="5">
        <v>170.22</v>
      </c>
    </row>
    <row r="10" spans="1:16" ht="15.75" x14ac:dyDescent="0.25">
      <c r="A10" s="1"/>
      <c r="B10" s="1"/>
      <c r="C10" s="1"/>
      <c r="D10" s="1"/>
      <c r="E10" s="1"/>
      <c r="F10" s="1"/>
      <c r="G10" s="1"/>
      <c r="H10" s="1"/>
      <c r="I10" s="1"/>
      <c r="J10" s="1"/>
      <c r="K10" s="1"/>
      <c r="L10" s="1"/>
      <c r="M10" s="1"/>
      <c r="N10" s="1"/>
      <c r="O10" s="1"/>
    </row>
    <row r="11" spans="1:16" ht="15.75" x14ac:dyDescent="0.25">
      <c r="A11" s="1"/>
      <c r="B11" s="1"/>
      <c r="C11" s="1"/>
      <c r="D11" s="1"/>
      <c r="E11" s="1"/>
      <c r="F11" s="1"/>
      <c r="G11" s="1"/>
      <c r="H11" s="1"/>
      <c r="I11" s="1"/>
      <c r="J11" s="1"/>
      <c r="K11" s="1"/>
      <c r="L11" s="1"/>
      <c r="M11" s="1"/>
      <c r="N11" s="1"/>
      <c r="O11" s="1"/>
    </row>
    <row r="12" spans="1:16" ht="20.25" x14ac:dyDescent="0.3">
      <c r="A12" s="1"/>
      <c r="B12" s="6"/>
      <c r="C12" s="1"/>
      <c r="D12" s="1"/>
      <c r="E12" s="1"/>
      <c r="F12" s="1"/>
      <c r="G12" s="1"/>
      <c r="H12" s="1"/>
      <c r="I12" s="7"/>
      <c r="J12" s="1"/>
      <c r="K12" s="1"/>
      <c r="L12" s="1"/>
      <c r="M12" s="1"/>
      <c r="N12" s="1"/>
      <c r="O12" s="1"/>
    </row>
    <row r="13" spans="1:16" ht="15.75" x14ac:dyDescent="0.25">
      <c r="A13" s="1"/>
      <c r="B13" s="1"/>
      <c r="C13" s="1"/>
      <c r="D13" s="1"/>
      <c r="E13" s="1"/>
      <c r="F13" s="1"/>
      <c r="G13" s="1"/>
      <c r="H13" s="1"/>
      <c r="I13" s="1"/>
      <c r="J13" s="1"/>
      <c r="K13" s="1"/>
      <c r="L13" s="1"/>
      <c r="M13" s="1"/>
      <c r="N13" s="1"/>
      <c r="O13" s="1"/>
    </row>
    <row r="14" spans="1:16" ht="15.75" x14ac:dyDescent="0.25">
      <c r="A14" s="1"/>
      <c r="B14" s="1"/>
      <c r="C14" s="8"/>
      <c r="D14" s="8"/>
      <c r="E14" s="1"/>
      <c r="F14" s="1"/>
      <c r="G14" s="1"/>
      <c r="H14" s="8"/>
      <c r="I14" s="8"/>
      <c r="J14" s="8"/>
      <c r="K14" s="9"/>
      <c r="L14" s="1"/>
      <c r="M14" s="1"/>
      <c r="N14" s="1"/>
      <c r="O14" s="1"/>
    </row>
  </sheetData>
  <mergeCells count="18">
    <mergeCell ref="A9:B9"/>
    <mergeCell ref="I5:I6"/>
    <mergeCell ref="J5:J6"/>
    <mergeCell ref="K5:K6"/>
    <mergeCell ref="L5:L6"/>
    <mergeCell ref="N1:P1"/>
    <mergeCell ref="A2:O2"/>
    <mergeCell ref="A3:O3"/>
    <mergeCell ref="A5:A6"/>
    <mergeCell ref="B5:B6"/>
    <mergeCell ref="C5:D5"/>
    <mergeCell ref="E5:E6"/>
    <mergeCell ref="F5:F6"/>
    <mergeCell ref="G5:G6"/>
    <mergeCell ref="H5:H6"/>
    <mergeCell ref="P5:P6"/>
    <mergeCell ref="M5:M6"/>
    <mergeCell ref="N5:O5"/>
  </mergeCells>
  <pageMargins left="0.11811023622047245" right="0.11811023622047245" top="0.74803149606299213"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zoomScale="90" zoomScaleNormal="90" workbookViewId="0">
      <selection activeCell="A13" sqref="A13:XFD13"/>
    </sheetView>
  </sheetViews>
  <sheetFormatPr defaultColWidth="11.5703125" defaultRowHeight="18.75" x14ac:dyDescent="0.3"/>
  <cols>
    <col min="1" max="1" width="20.85546875" style="10" customWidth="1"/>
    <col min="2" max="2" width="14.5703125" style="10" customWidth="1"/>
    <col min="3" max="3" width="17.5703125" style="10" customWidth="1"/>
    <col min="4" max="4" width="13.5703125" style="10" customWidth="1"/>
    <col min="5" max="5" width="20.140625" style="10" customWidth="1"/>
    <col min="6" max="7" width="26" style="10" customWidth="1"/>
    <col min="8" max="8" width="19.140625" style="10" customWidth="1"/>
    <col min="9" max="9" width="22.42578125" style="10" customWidth="1"/>
    <col min="10" max="10" width="12.85546875" style="10" customWidth="1"/>
    <col min="11" max="11" width="26.42578125" style="10" customWidth="1"/>
    <col min="12" max="12" width="13.7109375" style="10" customWidth="1"/>
    <col min="13" max="13" width="26.7109375" style="10" customWidth="1"/>
    <col min="14" max="256" width="11.5703125" style="10"/>
    <col min="257" max="257" width="20.85546875" style="10" customWidth="1"/>
    <col min="258" max="258" width="14.5703125" style="10" customWidth="1"/>
    <col min="259" max="259" width="16.5703125" style="10" customWidth="1"/>
    <col min="260" max="260" width="13.5703125" style="10" customWidth="1"/>
    <col min="261" max="261" width="20.140625" style="10" customWidth="1"/>
    <col min="262" max="263" width="26" style="10" customWidth="1"/>
    <col min="264" max="264" width="19.140625" style="10" customWidth="1"/>
    <col min="265" max="265" width="22.42578125" style="10" customWidth="1"/>
    <col min="266" max="266" width="11.5703125" style="10"/>
    <col min="267" max="267" width="26.42578125" style="10" customWidth="1"/>
    <col min="268" max="268" width="13.7109375" style="10" customWidth="1"/>
    <col min="269" max="269" width="16.85546875" style="10" customWidth="1"/>
    <col min="270" max="512" width="11.5703125" style="10"/>
    <col min="513" max="513" width="20.85546875" style="10" customWidth="1"/>
    <col min="514" max="514" width="14.5703125" style="10" customWidth="1"/>
    <col min="515" max="515" width="16.5703125" style="10" customWidth="1"/>
    <col min="516" max="516" width="13.5703125" style="10" customWidth="1"/>
    <col min="517" max="517" width="20.140625" style="10" customWidth="1"/>
    <col min="518" max="519" width="26" style="10" customWidth="1"/>
    <col min="520" max="520" width="19.140625" style="10" customWidth="1"/>
    <col min="521" max="521" width="22.42578125" style="10" customWidth="1"/>
    <col min="522" max="522" width="11.5703125" style="10"/>
    <col min="523" max="523" width="26.42578125" style="10" customWidth="1"/>
    <col min="524" max="524" width="13.7109375" style="10" customWidth="1"/>
    <col min="525" max="525" width="16.85546875" style="10" customWidth="1"/>
    <col min="526" max="768" width="11.5703125" style="10"/>
    <col min="769" max="769" width="20.85546875" style="10" customWidth="1"/>
    <col min="770" max="770" width="14.5703125" style="10" customWidth="1"/>
    <col min="771" max="771" width="16.5703125" style="10" customWidth="1"/>
    <col min="772" max="772" width="13.5703125" style="10" customWidth="1"/>
    <col min="773" max="773" width="20.140625" style="10" customWidth="1"/>
    <col min="774" max="775" width="26" style="10" customWidth="1"/>
    <col min="776" max="776" width="19.140625" style="10" customWidth="1"/>
    <col min="777" max="777" width="22.42578125" style="10" customWidth="1"/>
    <col min="778" max="778" width="11.5703125" style="10"/>
    <col min="779" max="779" width="26.42578125" style="10" customWidth="1"/>
    <col min="780" max="780" width="13.7109375" style="10" customWidth="1"/>
    <col min="781" max="781" width="16.85546875" style="10" customWidth="1"/>
    <col min="782" max="1024" width="11.5703125" style="10"/>
    <col min="1025" max="1025" width="20.85546875" style="10" customWidth="1"/>
    <col min="1026" max="1026" width="14.5703125" style="10" customWidth="1"/>
    <col min="1027" max="1027" width="16.5703125" style="10" customWidth="1"/>
    <col min="1028" max="1028" width="13.5703125" style="10" customWidth="1"/>
    <col min="1029" max="1029" width="20.140625" style="10" customWidth="1"/>
    <col min="1030" max="1031" width="26" style="10" customWidth="1"/>
    <col min="1032" max="1032" width="19.140625" style="10" customWidth="1"/>
    <col min="1033" max="1033" width="22.42578125" style="10" customWidth="1"/>
    <col min="1034" max="1034" width="11.5703125" style="10"/>
    <col min="1035" max="1035" width="26.42578125" style="10" customWidth="1"/>
    <col min="1036" max="1036" width="13.7109375" style="10" customWidth="1"/>
    <col min="1037" max="1037" width="16.85546875" style="10" customWidth="1"/>
    <col min="1038" max="1280" width="11.5703125" style="10"/>
    <col min="1281" max="1281" width="20.85546875" style="10" customWidth="1"/>
    <col min="1282" max="1282" width="14.5703125" style="10" customWidth="1"/>
    <col min="1283" max="1283" width="16.5703125" style="10" customWidth="1"/>
    <col min="1284" max="1284" width="13.5703125" style="10" customWidth="1"/>
    <col min="1285" max="1285" width="20.140625" style="10" customWidth="1"/>
    <col min="1286" max="1287" width="26" style="10" customWidth="1"/>
    <col min="1288" max="1288" width="19.140625" style="10" customWidth="1"/>
    <col min="1289" max="1289" width="22.42578125" style="10" customWidth="1"/>
    <col min="1290" max="1290" width="11.5703125" style="10"/>
    <col min="1291" max="1291" width="26.42578125" style="10" customWidth="1"/>
    <col min="1292" max="1292" width="13.7109375" style="10" customWidth="1"/>
    <col min="1293" max="1293" width="16.85546875" style="10" customWidth="1"/>
    <col min="1294" max="1536" width="11.5703125" style="10"/>
    <col min="1537" max="1537" width="20.85546875" style="10" customWidth="1"/>
    <col min="1538" max="1538" width="14.5703125" style="10" customWidth="1"/>
    <col min="1539" max="1539" width="16.5703125" style="10" customWidth="1"/>
    <col min="1540" max="1540" width="13.5703125" style="10" customWidth="1"/>
    <col min="1541" max="1541" width="20.140625" style="10" customWidth="1"/>
    <col min="1542" max="1543" width="26" style="10" customWidth="1"/>
    <col min="1544" max="1544" width="19.140625" style="10" customWidth="1"/>
    <col min="1545" max="1545" width="22.42578125" style="10" customWidth="1"/>
    <col min="1546" max="1546" width="11.5703125" style="10"/>
    <col min="1547" max="1547" width="26.42578125" style="10" customWidth="1"/>
    <col min="1548" max="1548" width="13.7109375" style="10" customWidth="1"/>
    <col min="1549" max="1549" width="16.85546875" style="10" customWidth="1"/>
    <col min="1550" max="1792" width="11.5703125" style="10"/>
    <col min="1793" max="1793" width="20.85546875" style="10" customWidth="1"/>
    <col min="1794" max="1794" width="14.5703125" style="10" customWidth="1"/>
    <col min="1795" max="1795" width="16.5703125" style="10" customWidth="1"/>
    <col min="1796" max="1796" width="13.5703125" style="10" customWidth="1"/>
    <col min="1797" max="1797" width="20.140625" style="10" customWidth="1"/>
    <col min="1798" max="1799" width="26" style="10" customWidth="1"/>
    <col min="1800" max="1800" width="19.140625" style="10" customWidth="1"/>
    <col min="1801" max="1801" width="22.42578125" style="10" customWidth="1"/>
    <col min="1802" max="1802" width="11.5703125" style="10"/>
    <col min="1803" max="1803" width="26.42578125" style="10" customWidth="1"/>
    <col min="1804" max="1804" width="13.7109375" style="10" customWidth="1"/>
    <col min="1805" max="1805" width="16.85546875" style="10" customWidth="1"/>
    <col min="1806" max="2048" width="11.5703125" style="10"/>
    <col min="2049" max="2049" width="20.85546875" style="10" customWidth="1"/>
    <col min="2050" max="2050" width="14.5703125" style="10" customWidth="1"/>
    <col min="2051" max="2051" width="16.5703125" style="10" customWidth="1"/>
    <col min="2052" max="2052" width="13.5703125" style="10" customWidth="1"/>
    <col min="2053" max="2053" width="20.140625" style="10" customWidth="1"/>
    <col min="2054" max="2055" width="26" style="10" customWidth="1"/>
    <col min="2056" max="2056" width="19.140625" style="10" customWidth="1"/>
    <col min="2057" max="2057" width="22.42578125" style="10" customWidth="1"/>
    <col min="2058" max="2058" width="11.5703125" style="10"/>
    <col min="2059" max="2059" width="26.42578125" style="10" customWidth="1"/>
    <col min="2060" max="2060" width="13.7109375" style="10" customWidth="1"/>
    <col min="2061" max="2061" width="16.85546875" style="10" customWidth="1"/>
    <col min="2062" max="2304" width="11.5703125" style="10"/>
    <col min="2305" max="2305" width="20.85546875" style="10" customWidth="1"/>
    <col min="2306" max="2306" width="14.5703125" style="10" customWidth="1"/>
    <col min="2307" max="2307" width="16.5703125" style="10" customWidth="1"/>
    <col min="2308" max="2308" width="13.5703125" style="10" customWidth="1"/>
    <col min="2309" max="2309" width="20.140625" style="10" customWidth="1"/>
    <col min="2310" max="2311" width="26" style="10" customWidth="1"/>
    <col min="2312" max="2312" width="19.140625" style="10" customWidth="1"/>
    <col min="2313" max="2313" width="22.42578125" style="10" customWidth="1"/>
    <col min="2314" max="2314" width="11.5703125" style="10"/>
    <col min="2315" max="2315" width="26.42578125" style="10" customWidth="1"/>
    <col min="2316" max="2316" width="13.7109375" style="10" customWidth="1"/>
    <col min="2317" max="2317" width="16.85546875" style="10" customWidth="1"/>
    <col min="2318" max="2560" width="11.5703125" style="10"/>
    <col min="2561" max="2561" width="20.85546875" style="10" customWidth="1"/>
    <col min="2562" max="2562" width="14.5703125" style="10" customWidth="1"/>
    <col min="2563" max="2563" width="16.5703125" style="10" customWidth="1"/>
    <col min="2564" max="2564" width="13.5703125" style="10" customWidth="1"/>
    <col min="2565" max="2565" width="20.140625" style="10" customWidth="1"/>
    <col min="2566" max="2567" width="26" style="10" customWidth="1"/>
    <col min="2568" max="2568" width="19.140625" style="10" customWidth="1"/>
    <col min="2569" max="2569" width="22.42578125" style="10" customWidth="1"/>
    <col min="2570" max="2570" width="11.5703125" style="10"/>
    <col min="2571" max="2571" width="26.42578125" style="10" customWidth="1"/>
    <col min="2572" max="2572" width="13.7109375" style="10" customWidth="1"/>
    <col min="2573" max="2573" width="16.85546875" style="10" customWidth="1"/>
    <col min="2574" max="2816" width="11.5703125" style="10"/>
    <col min="2817" max="2817" width="20.85546875" style="10" customWidth="1"/>
    <col min="2818" max="2818" width="14.5703125" style="10" customWidth="1"/>
    <col min="2819" max="2819" width="16.5703125" style="10" customWidth="1"/>
    <col min="2820" max="2820" width="13.5703125" style="10" customWidth="1"/>
    <col min="2821" max="2821" width="20.140625" style="10" customWidth="1"/>
    <col min="2822" max="2823" width="26" style="10" customWidth="1"/>
    <col min="2824" max="2824" width="19.140625" style="10" customWidth="1"/>
    <col min="2825" max="2825" width="22.42578125" style="10" customWidth="1"/>
    <col min="2826" max="2826" width="11.5703125" style="10"/>
    <col min="2827" max="2827" width="26.42578125" style="10" customWidth="1"/>
    <col min="2828" max="2828" width="13.7109375" style="10" customWidth="1"/>
    <col min="2829" max="2829" width="16.85546875" style="10" customWidth="1"/>
    <col min="2830" max="3072" width="11.5703125" style="10"/>
    <col min="3073" max="3073" width="20.85546875" style="10" customWidth="1"/>
    <col min="3074" max="3074" width="14.5703125" style="10" customWidth="1"/>
    <col min="3075" max="3075" width="16.5703125" style="10" customWidth="1"/>
    <col min="3076" max="3076" width="13.5703125" style="10" customWidth="1"/>
    <col min="3077" max="3077" width="20.140625" style="10" customWidth="1"/>
    <col min="3078" max="3079" width="26" style="10" customWidth="1"/>
    <col min="3080" max="3080" width="19.140625" style="10" customWidth="1"/>
    <col min="3081" max="3081" width="22.42578125" style="10" customWidth="1"/>
    <col min="3082" max="3082" width="11.5703125" style="10"/>
    <col min="3083" max="3083" width="26.42578125" style="10" customWidth="1"/>
    <col min="3084" max="3084" width="13.7109375" style="10" customWidth="1"/>
    <col min="3085" max="3085" width="16.85546875" style="10" customWidth="1"/>
    <col min="3086" max="3328" width="11.5703125" style="10"/>
    <col min="3329" max="3329" width="20.85546875" style="10" customWidth="1"/>
    <col min="3330" max="3330" width="14.5703125" style="10" customWidth="1"/>
    <col min="3331" max="3331" width="16.5703125" style="10" customWidth="1"/>
    <col min="3332" max="3332" width="13.5703125" style="10" customWidth="1"/>
    <col min="3333" max="3333" width="20.140625" style="10" customWidth="1"/>
    <col min="3334" max="3335" width="26" style="10" customWidth="1"/>
    <col min="3336" max="3336" width="19.140625" style="10" customWidth="1"/>
    <col min="3337" max="3337" width="22.42578125" style="10" customWidth="1"/>
    <col min="3338" max="3338" width="11.5703125" style="10"/>
    <col min="3339" max="3339" width="26.42578125" style="10" customWidth="1"/>
    <col min="3340" max="3340" width="13.7109375" style="10" customWidth="1"/>
    <col min="3341" max="3341" width="16.85546875" style="10" customWidth="1"/>
    <col min="3342" max="3584" width="11.5703125" style="10"/>
    <col min="3585" max="3585" width="20.85546875" style="10" customWidth="1"/>
    <col min="3586" max="3586" width="14.5703125" style="10" customWidth="1"/>
    <col min="3587" max="3587" width="16.5703125" style="10" customWidth="1"/>
    <col min="3588" max="3588" width="13.5703125" style="10" customWidth="1"/>
    <col min="3589" max="3589" width="20.140625" style="10" customWidth="1"/>
    <col min="3590" max="3591" width="26" style="10" customWidth="1"/>
    <col min="3592" max="3592" width="19.140625" style="10" customWidth="1"/>
    <col min="3593" max="3593" width="22.42578125" style="10" customWidth="1"/>
    <col min="3594" max="3594" width="11.5703125" style="10"/>
    <col min="3595" max="3595" width="26.42578125" style="10" customWidth="1"/>
    <col min="3596" max="3596" width="13.7109375" style="10" customWidth="1"/>
    <col min="3597" max="3597" width="16.85546875" style="10" customWidth="1"/>
    <col min="3598" max="3840" width="11.5703125" style="10"/>
    <col min="3841" max="3841" width="20.85546875" style="10" customWidth="1"/>
    <col min="3842" max="3842" width="14.5703125" style="10" customWidth="1"/>
    <col min="3843" max="3843" width="16.5703125" style="10" customWidth="1"/>
    <col min="3844" max="3844" width="13.5703125" style="10" customWidth="1"/>
    <col min="3845" max="3845" width="20.140625" style="10" customWidth="1"/>
    <col min="3846" max="3847" width="26" style="10" customWidth="1"/>
    <col min="3848" max="3848" width="19.140625" style="10" customWidth="1"/>
    <col min="3849" max="3849" width="22.42578125" style="10" customWidth="1"/>
    <col min="3850" max="3850" width="11.5703125" style="10"/>
    <col min="3851" max="3851" width="26.42578125" style="10" customWidth="1"/>
    <col min="3852" max="3852" width="13.7109375" style="10" customWidth="1"/>
    <col min="3853" max="3853" width="16.85546875" style="10" customWidth="1"/>
    <col min="3854" max="4096" width="11.5703125" style="10"/>
    <col min="4097" max="4097" width="20.85546875" style="10" customWidth="1"/>
    <col min="4098" max="4098" width="14.5703125" style="10" customWidth="1"/>
    <col min="4099" max="4099" width="16.5703125" style="10" customWidth="1"/>
    <col min="4100" max="4100" width="13.5703125" style="10" customWidth="1"/>
    <col min="4101" max="4101" width="20.140625" style="10" customWidth="1"/>
    <col min="4102" max="4103" width="26" style="10" customWidth="1"/>
    <col min="4104" max="4104" width="19.140625" style="10" customWidth="1"/>
    <col min="4105" max="4105" width="22.42578125" style="10" customWidth="1"/>
    <col min="4106" max="4106" width="11.5703125" style="10"/>
    <col min="4107" max="4107" width="26.42578125" style="10" customWidth="1"/>
    <col min="4108" max="4108" width="13.7109375" style="10" customWidth="1"/>
    <col min="4109" max="4109" width="16.85546875" style="10" customWidth="1"/>
    <col min="4110" max="4352" width="11.5703125" style="10"/>
    <col min="4353" max="4353" width="20.85546875" style="10" customWidth="1"/>
    <col min="4354" max="4354" width="14.5703125" style="10" customWidth="1"/>
    <col min="4355" max="4355" width="16.5703125" style="10" customWidth="1"/>
    <col min="4356" max="4356" width="13.5703125" style="10" customWidth="1"/>
    <col min="4357" max="4357" width="20.140625" style="10" customWidth="1"/>
    <col min="4358" max="4359" width="26" style="10" customWidth="1"/>
    <col min="4360" max="4360" width="19.140625" style="10" customWidth="1"/>
    <col min="4361" max="4361" width="22.42578125" style="10" customWidth="1"/>
    <col min="4362" max="4362" width="11.5703125" style="10"/>
    <col min="4363" max="4363" width="26.42578125" style="10" customWidth="1"/>
    <col min="4364" max="4364" width="13.7109375" style="10" customWidth="1"/>
    <col min="4365" max="4365" width="16.85546875" style="10" customWidth="1"/>
    <col min="4366" max="4608" width="11.5703125" style="10"/>
    <col min="4609" max="4609" width="20.85546875" style="10" customWidth="1"/>
    <col min="4610" max="4610" width="14.5703125" style="10" customWidth="1"/>
    <col min="4611" max="4611" width="16.5703125" style="10" customWidth="1"/>
    <col min="4612" max="4612" width="13.5703125" style="10" customWidth="1"/>
    <col min="4613" max="4613" width="20.140625" style="10" customWidth="1"/>
    <col min="4614" max="4615" width="26" style="10" customWidth="1"/>
    <col min="4616" max="4616" width="19.140625" style="10" customWidth="1"/>
    <col min="4617" max="4617" width="22.42578125" style="10" customWidth="1"/>
    <col min="4618" max="4618" width="11.5703125" style="10"/>
    <col min="4619" max="4619" width="26.42578125" style="10" customWidth="1"/>
    <col min="4620" max="4620" width="13.7109375" style="10" customWidth="1"/>
    <col min="4621" max="4621" width="16.85546875" style="10" customWidth="1"/>
    <col min="4622" max="4864" width="11.5703125" style="10"/>
    <col min="4865" max="4865" width="20.85546875" style="10" customWidth="1"/>
    <col min="4866" max="4866" width="14.5703125" style="10" customWidth="1"/>
    <col min="4867" max="4867" width="16.5703125" style="10" customWidth="1"/>
    <col min="4868" max="4868" width="13.5703125" style="10" customWidth="1"/>
    <col min="4869" max="4869" width="20.140625" style="10" customWidth="1"/>
    <col min="4870" max="4871" width="26" style="10" customWidth="1"/>
    <col min="4872" max="4872" width="19.140625" style="10" customWidth="1"/>
    <col min="4873" max="4873" width="22.42578125" style="10" customWidth="1"/>
    <col min="4874" max="4874" width="11.5703125" style="10"/>
    <col min="4875" max="4875" width="26.42578125" style="10" customWidth="1"/>
    <col min="4876" max="4876" width="13.7109375" style="10" customWidth="1"/>
    <col min="4877" max="4877" width="16.85546875" style="10" customWidth="1"/>
    <col min="4878" max="5120" width="11.5703125" style="10"/>
    <col min="5121" max="5121" width="20.85546875" style="10" customWidth="1"/>
    <col min="5122" max="5122" width="14.5703125" style="10" customWidth="1"/>
    <col min="5123" max="5123" width="16.5703125" style="10" customWidth="1"/>
    <col min="5124" max="5124" width="13.5703125" style="10" customWidth="1"/>
    <col min="5125" max="5125" width="20.140625" style="10" customWidth="1"/>
    <col min="5126" max="5127" width="26" style="10" customWidth="1"/>
    <col min="5128" max="5128" width="19.140625" style="10" customWidth="1"/>
    <col min="5129" max="5129" width="22.42578125" style="10" customWidth="1"/>
    <col min="5130" max="5130" width="11.5703125" style="10"/>
    <col min="5131" max="5131" width="26.42578125" style="10" customWidth="1"/>
    <col min="5132" max="5132" width="13.7109375" style="10" customWidth="1"/>
    <col min="5133" max="5133" width="16.85546875" style="10" customWidth="1"/>
    <col min="5134" max="5376" width="11.5703125" style="10"/>
    <col min="5377" max="5377" width="20.85546875" style="10" customWidth="1"/>
    <col min="5378" max="5378" width="14.5703125" style="10" customWidth="1"/>
    <col min="5379" max="5379" width="16.5703125" style="10" customWidth="1"/>
    <col min="5380" max="5380" width="13.5703125" style="10" customWidth="1"/>
    <col min="5381" max="5381" width="20.140625" style="10" customWidth="1"/>
    <col min="5382" max="5383" width="26" style="10" customWidth="1"/>
    <col min="5384" max="5384" width="19.140625" style="10" customWidth="1"/>
    <col min="5385" max="5385" width="22.42578125" style="10" customWidth="1"/>
    <col min="5386" max="5386" width="11.5703125" style="10"/>
    <col min="5387" max="5387" width="26.42578125" style="10" customWidth="1"/>
    <col min="5388" max="5388" width="13.7109375" style="10" customWidth="1"/>
    <col min="5389" max="5389" width="16.85546875" style="10" customWidth="1"/>
    <col min="5390" max="5632" width="11.5703125" style="10"/>
    <col min="5633" max="5633" width="20.85546875" style="10" customWidth="1"/>
    <col min="5634" max="5634" width="14.5703125" style="10" customWidth="1"/>
    <col min="5635" max="5635" width="16.5703125" style="10" customWidth="1"/>
    <col min="5636" max="5636" width="13.5703125" style="10" customWidth="1"/>
    <col min="5637" max="5637" width="20.140625" style="10" customWidth="1"/>
    <col min="5638" max="5639" width="26" style="10" customWidth="1"/>
    <col min="5640" max="5640" width="19.140625" style="10" customWidth="1"/>
    <col min="5641" max="5641" width="22.42578125" style="10" customWidth="1"/>
    <col min="5642" max="5642" width="11.5703125" style="10"/>
    <col min="5643" max="5643" width="26.42578125" style="10" customWidth="1"/>
    <col min="5644" max="5644" width="13.7109375" style="10" customWidth="1"/>
    <col min="5645" max="5645" width="16.85546875" style="10" customWidth="1"/>
    <col min="5646" max="5888" width="11.5703125" style="10"/>
    <col min="5889" max="5889" width="20.85546875" style="10" customWidth="1"/>
    <col min="5890" max="5890" width="14.5703125" style="10" customWidth="1"/>
    <col min="5891" max="5891" width="16.5703125" style="10" customWidth="1"/>
    <col min="5892" max="5892" width="13.5703125" style="10" customWidth="1"/>
    <col min="5893" max="5893" width="20.140625" style="10" customWidth="1"/>
    <col min="5894" max="5895" width="26" style="10" customWidth="1"/>
    <col min="5896" max="5896" width="19.140625" style="10" customWidth="1"/>
    <col min="5897" max="5897" width="22.42578125" style="10" customWidth="1"/>
    <col min="5898" max="5898" width="11.5703125" style="10"/>
    <col min="5899" max="5899" width="26.42578125" style="10" customWidth="1"/>
    <col min="5900" max="5900" width="13.7109375" style="10" customWidth="1"/>
    <col min="5901" max="5901" width="16.85546875" style="10" customWidth="1"/>
    <col min="5902" max="6144" width="11.5703125" style="10"/>
    <col min="6145" max="6145" width="20.85546875" style="10" customWidth="1"/>
    <col min="6146" max="6146" width="14.5703125" style="10" customWidth="1"/>
    <col min="6147" max="6147" width="16.5703125" style="10" customWidth="1"/>
    <col min="6148" max="6148" width="13.5703125" style="10" customWidth="1"/>
    <col min="6149" max="6149" width="20.140625" style="10" customWidth="1"/>
    <col min="6150" max="6151" width="26" style="10" customWidth="1"/>
    <col min="6152" max="6152" width="19.140625" style="10" customWidth="1"/>
    <col min="6153" max="6153" width="22.42578125" style="10" customWidth="1"/>
    <col min="6154" max="6154" width="11.5703125" style="10"/>
    <col min="6155" max="6155" width="26.42578125" style="10" customWidth="1"/>
    <col min="6156" max="6156" width="13.7109375" style="10" customWidth="1"/>
    <col min="6157" max="6157" width="16.85546875" style="10" customWidth="1"/>
    <col min="6158" max="6400" width="11.5703125" style="10"/>
    <col min="6401" max="6401" width="20.85546875" style="10" customWidth="1"/>
    <col min="6402" max="6402" width="14.5703125" style="10" customWidth="1"/>
    <col min="6403" max="6403" width="16.5703125" style="10" customWidth="1"/>
    <col min="6404" max="6404" width="13.5703125" style="10" customWidth="1"/>
    <col min="6405" max="6405" width="20.140625" style="10" customWidth="1"/>
    <col min="6406" max="6407" width="26" style="10" customWidth="1"/>
    <col min="6408" max="6408" width="19.140625" style="10" customWidth="1"/>
    <col min="6409" max="6409" width="22.42578125" style="10" customWidth="1"/>
    <col min="6410" max="6410" width="11.5703125" style="10"/>
    <col min="6411" max="6411" width="26.42578125" style="10" customWidth="1"/>
    <col min="6412" max="6412" width="13.7109375" style="10" customWidth="1"/>
    <col min="6413" max="6413" width="16.85546875" style="10" customWidth="1"/>
    <col min="6414" max="6656" width="11.5703125" style="10"/>
    <col min="6657" max="6657" width="20.85546875" style="10" customWidth="1"/>
    <col min="6658" max="6658" width="14.5703125" style="10" customWidth="1"/>
    <col min="6659" max="6659" width="16.5703125" style="10" customWidth="1"/>
    <col min="6660" max="6660" width="13.5703125" style="10" customWidth="1"/>
    <col min="6661" max="6661" width="20.140625" style="10" customWidth="1"/>
    <col min="6662" max="6663" width="26" style="10" customWidth="1"/>
    <col min="6664" max="6664" width="19.140625" style="10" customWidth="1"/>
    <col min="6665" max="6665" width="22.42578125" style="10" customWidth="1"/>
    <col min="6666" max="6666" width="11.5703125" style="10"/>
    <col min="6667" max="6667" width="26.42578125" style="10" customWidth="1"/>
    <col min="6668" max="6668" width="13.7109375" style="10" customWidth="1"/>
    <col min="6669" max="6669" width="16.85546875" style="10" customWidth="1"/>
    <col min="6670" max="6912" width="11.5703125" style="10"/>
    <col min="6913" max="6913" width="20.85546875" style="10" customWidth="1"/>
    <col min="6914" max="6914" width="14.5703125" style="10" customWidth="1"/>
    <col min="6915" max="6915" width="16.5703125" style="10" customWidth="1"/>
    <col min="6916" max="6916" width="13.5703125" style="10" customWidth="1"/>
    <col min="6917" max="6917" width="20.140625" style="10" customWidth="1"/>
    <col min="6918" max="6919" width="26" style="10" customWidth="1"/>
    <col min="6920" max="6920" width="19.140625" style="10" customWidth="1"/>
    <col min="6921" max="6921" width="22.42578125" style="10" customWidth="1"/>
    <col min="6922" max="6922" width="11.5703125" style="10"/>
    <col min="6923" max="6923" width="26.42578125" style="10" customWidth="1"/>
    <col min="6924" max="6924" width="13.7109375" style="10" customWidth="1"/>
    <col min="6925" max="6925" width="16.85546875" style="10" customWidth="1"/>
    <col min="6926" max="7168" width="11.5703125" style="10"/>
    <col min="7169" max="7169" width="20.85546875" style="10" customWidth="1"/>
    <col min="7170" max="7170" width="14.5703125" style="10" customWidth="1"/>
    <col min="7171" max="7171" width="16.5703125" style="10" customWidth="1"/>
    <col min="7172" max="7172" width="13.5703125" style="10" customWidth="1"/>
    <col min="7173" max="7173" width="20.140625" style="10" customWidth="1"/>
    <col min="7174" max="7175" width="26" style="10" customWidth="1"/>
    <col min="7176" max="7176" width="19.140625" style="10" customWidth="1"/>
    <col min="7177" max="7177" width="22.42578125" style="10" customWidth="1"/>
    <col min="7178" max="7178" width="11.5703125" style="10"/>
    <col min="7179" max="7179" width="26.42578125" style="10" customWidth="1"/>
    <col min="7180" max="7180" width="13.7109375" style="10" customWidth="1"/>
    <col min="7181" max="7181" width="16.85546875" style="10" customWidth="1"/>
    <col min="7182" max="7424" width="11.5703125" style="10"/>
    <col min="7425" max="7425" width="20.85546875" style="10" customWidth="1"/>
    <col min="7426" max="7426" width="14.5703125" style="10" customWidth="1"/>
    <col min="7427" max="7427" width="16.5703125" style="10" customWidth="1"/>
    <col min="7428" max="7428" width="13.5703125" style="10" customWidth="1"/>
    <col min="7429" max="7429" width="20.140625" style="10" customWidth="1"/>
    <col min="7430" max="7431" width="26" style="10" customWidth="1"/>
    <col min="7432" max="7432" width="19.140625" style="10" customWidth="1"/>
    <col min="7433" max="7433" width="22.42578125" style="10" customWidth="1"/>
    <col min="7434" max="7434" width="11.5703125" style="10"/>
    <col min="7435" max="7435" width="26.42578125" style="10" customWidth="1"/>
    <col min="7436" max="7436" width="13.7109375" style="10" customWidth="1"/>
    <col min="7437" max="7437" width="16.85546875" style="10" customWidth="1"/>
    <col min="7438" max="7680" width="11.5703125" style="10"/>
    <col min="7681" max="7681" width="20.85546875" style="10" customWidth="1"/>
    <col min="7682" max="7682" width="14.5703125" style="10" customWidth="1"/>
    <col min="7683" max="7683" width="16.5703125" style="10" customWidth="1"/>
    <col min="7684" max="7684" width="13.5703125" style="10" customWidth="1"/>
    <col min="7685" max="7685" width="20.140625" style="10" customWidth="1"/>
    <col min="7686" max="7687" width="26" style="10" customWidth="1"/>
    <col min="7688" max="7688" width="19.140625" style="10" customWidth="1"/>
    <col min="7689" max="7689" width="22.42578125" style="10" customWidth="1"/>
    <col min="7690" max="7690" width="11.5703125" style="10"/>
    <col min="7691" max="7691" width="26.42578125" style="10" customWidth="1"/>
    <col min="7692" max="7692" width="13.7109375" style="10" customWidth="1"/>
    <col min="7693" max="7693" width="16.85546875" style="10" customWidth="1"/>
    <col min="7694" max="7936" width="11.5703125" style="10"/>
    <col min="7937" max="7937" width="20.85546875" style="10" customWidth="1"/>
    <col min="7938" max="7938" width="14.5703125" style="10" customWidth="1"/>
    <col min="7939" max="7939" width="16.5703125" style="10" customWidth="1"/>
    <col min="7940" max="7940" width="13.5703125" style="10" customWidth="1"/>
    <col min="7941" max="7941" width="20.140625" style="10" customWidth="1"/>
    <col min="7942" max="7943" width="26" style="10" customWidth="1"/>
    <col min="7944" max="7944" width="19.140625" style="10" customWidth="1"/>
    <col min="7945" max="7945" width="22.42578125" style="10" customWidth="1"/>
    <col min="7946" max="7946" width="11.5703125" style="10"/>
    <col min="7947" max="7947" width="26.42578125" style="10" customWidth="1"/>
    <col min="7948" max="7948" width="13.7109375" style="10" customWidth="1"/>
    <col min="7949" max="7949" width="16.85546875" style="10" customWidth="1"/>
    <col min="7950" max="8192" width="11.5703125" style="10"/>
    <col min="8193" max="8193" width="20.85546875" style="10" customWidth="1"/>
    <col min="8194" max="8194" width="14.5703125" style="10" customWidth="1"/>
    <col min="8195" max="8195" width="16.5703125" style="10" customWidth="1"/>
    <col min="8196" max="8196" width="13.5703125" style="10" customWidth="1"/>
    <col min="8197" max="8197" width="20.140625" style="10" customWidth="1"/>
    <col min="8198" max="8199" width="26" style="10" customWidth="1"/>
    <col min="8200" max="8200" width="19.140625" style="10" customWidth="1"/>
    <col min="8201" max="8201" width="22.42578125" style="10" customWidth="1"/>
    <col min="8202" max="8202" width="11.5703125" style="10"/>
    <col min="8203" max="8203" width="26.42578125" style="10" customWidth="1"/>
    <col min="8204" max="8204" width="13.7109375" style="10" customWidth="1"/>
    <col min="8205" max="8205" width="16.85546875" style="10" customWidth="1"/>
    <col min="8206" max="8448" width="11.5703125" style="10"/>
    <col min="8449" max="8449" width="20.85546875" style="10" customWidth="1"/>
    <col min="8450" max="8450" width="14.5703125" style="10" customWidth="1"/>
    <col min="8451" max="8451" width="16.5703125" style="10" customWidth="1"/>
    <col min="8452" max="8452" width="13.5703125" style="10" customWidth="1"/>
    <col min="8453" max="8453" width="20.140625" style="10" customWidth="1"/>
    <col min="8454" max="8455" width="26" style="10" customWidth="1"/>
    <col min="8456" max="8456" width="19.140625" style="10" customWidth="1"/>
    <col min="8457" max="8457" width="22.42578125" style="10" customWidth="1"/>
    <col min="8458" max="8458" width="11.5703125" style="10"/>
    <col min="8459" max="8459" width="26.42578125" style="10" customWidth="1"/>
    <col min="8460" max="8460" width="13.7109375" style="10" customWidth="1"/>
    <col min="8461" max="8461" width="16.85546875" style="10" customWidth="1"/>
    <col min="8462" max="8704" width="11.5703125" style="10"/>
    <col min="8705" max="8705" width="20.85546875" style="10" customWidth="1"/>
    <col min="8706" max="8706" width="14.5703125" style="10" customWidth="1"/>
    <col min="8707" max="8707" width="16.5703125" style="10" customWidth="1"/>
    <col min="8708" max="8708" width="13.5703125" style="10" customWidth="1"/>
    <col min="8709" max="8709" width="20.140625" style="10" customWidth="1"/>
    <col min="8710" max="8711" width="26" style="10" customWidth="1"/>
    <col min="8712" max="8712" width="19.140625" style="10" customWidth="1"/>
    <col min="8713" max="8713" width="22.42578125" style="10" customWidth="1"/>
    <col min="8714" max="8714" width="11.5703125" style="10"/>
    <col min="8715" max="8715" width="26.42578125" style="10" customWidth="1"/>
    <col min="8716" max="8716" width="13.7109375" style="10" customWidth="1"/>
    <col min="8717" max="8717" width="16.85546875" style="10" customWidth="1"/>
    <col min="8718" max="8960" width="11.5703125" style="10"/>
    <col min="8961" max="8961" width="20.85546875" style="10" customWidth="1"/>
    <col min="8962" max="8962" width="14.5703125" style="10" customWidth="1"/>
    <col min="8963" max="8963" width="16.5703125" style="10" customWidth="1"/>
    <col min="8964" max="8964" width="13.5703125" style="10" customWidth="1"/>
    <col min="8965" max="8965" width="20.140625" style="10" customWidth="1"/>
    <col min="8966" max="8967" width="26" style="10" customWidth="1"/>
    <col min="8968" max="8968" width="19.140625" style="10" customWidth="1"/>
    <col min="8969" max="8969" width="22.42578125" style="10" customWidth="1"/>
    <col min="8970" max="8970" width="11.5703125" style="10"/>
    <col min="8971" max="8971" width="26.42578125" style="10" customWidth="1"/>
    <col min="8972" max="8972" width="13.7109375" style="10" customWidth="1"/>
    <col min="8973" max="8973" width="16.85546875" style="10" customWidth="1"/>
    <col min="8974" max="9216" width="11.5703125" style="10"/>
    <col min="9217" max="9217" width="20.85546875" style="10" customWidth="1"/>
    <col min="9218" max="9218" width="14.5703125" style="10" customWidth="1"/>
    <col min="9219" max="9219" width="16.5703125" style="10" customWidth="1"/>
    <col min="9220" max="9220" width="13.5703125" style="10" customWidth="1"/>
    <col min="9221" max="9221" width="20.140625" style="10" customWidth="1"/>
    <col min="9222" max="9223" width="26" style="10" customWidth="1"/>
    <col min="9224" max="9224" width="19.140625" style="10" customWidth="1"/>
    <col min="9225" max="9225" width="22.42578125" style="10" customWidth="1"/>
    <col min="9226" max="9226" width="11.5703125" style="10"/>
    <col min="9227" max="9227" width="26.42578125" style="10" customWidth="1"/>
    <col min="9228" max="9228" width="13.7109375" style="10" customWidth="1"/>
    <col min="9229" max="9229" width="16.85546875" style="10" customWidth="1"/>
    <col min="9230" max="9472" width="11.5703125" style="10"/>
    <col min="9473" max="9473" width="20.85546875" style="10" customWidth="1"/>
    <col min="9474" max="9474" width="14.5703125" style="10" customWidth="1"/>
    <col min="9475" max="9475" width="16.5703125" style="10" customWidth="1"/>
    <col min="9476" max="9476" width="13.5703125" style="10" customWidth="1"/>
    <col min="9477" max="9477" width="20.140625" style="10" customWidth="1"/>
    <col min="9478" max="9479" width="26" style="10" customWidth="1"/>
    <col min="9480" max="9480" width="19.140625" style="10" customWidth="1"/>
    <col min="9481" max="9481" width="22.42578125" style="10" customWidth="1"/>
    <col min="9482" max="9482" width="11.5703125" style="10"/>
    <col min="9483" max="9483" width="26.42578125" style="10" customWidth="1"/>
    <col min="9484" max="9484" width="13.7109375" style="10" customWidth="1"/>
    <col min="9485" max="9485" width="16.85546875" style="10" customWidth="1"/>
    <col min="9486" max="9728" width="11.5703125" style="10"/>
    <col min="9729" max="9729" width="20.85546875" style="10" customWidth="1"/>
    <col min="9730" max="9730" width="14.5703125" style="10" customWidth="1"/>
    <col min="9731" max="9731" width="16.5703125" style="10" customWidth="1"/>
    <col min="9732" max="9732" width="13.5703125" style="10" customWidth="1"/>
    <col min="9733" max="9733" width="20.140625" style="10" customWidth="1"/>
    <col min="9734" max="9735" width="26" style="10" customWidth="1"/>
    <col min="9736" max="9736" width="19.140625" style="10" customWidth="1"/>
    <col min="9737" max="9737" width="22.42578125" style="10" customWidth="1"/>
    <col min="9738" max="9738" width="11.5703125" style="10"/>
    <col min="9739" max="9739" width="26.42578125" style="10" customWidth="1"/>
    <col min="9740" max="9740" width="13.7109375" style="10" customWidth="1"/>
    <col min="9741" max="9741" width="16.85546875" style="10" customWidth="1"/>
    <col min="9742" max="9984" width="11.5703125" style="10"/>
    <col min="9985" max="9985" width="20.85546875" style="10" customWidth="1"/>
    <col min="9986" max="9986" width="14.5703125" style="10" customWidth="1"/>
    <col min="9987" max="9987" width="16.5703125" style="10" customWidth="1"/>
    <col min="9988" max="9988" width="13.5703125" style="10" customWidth="1"/>
    <col min="9989" max="9989" width="20.140625" style="10" customWidth="1"/>
    <col min="9990" max="9991" width="26" style="10" customWidth="1"/>
    <col min="9992" max="9992" width="19.140625" style="10" customWidth="1"/>
    <col min="9993" max="9993" width="22.42578125" style="10" customWidth="1"/>
    <col min="9994" max="9994" width="11.5703125" style="10"/>
    <col min="9995" max="9995" width="26.42578125" style="10" customWidth="1"/>
    <col min="9996" max="9996" width="13.7109375" style="10" customWidth="1"/>
    <col min="9997" max="9997" width="16.85546875" style="10" customWidth="1"/>
    <col min="9998" max="10240" width="11.5703125" style="10"/>
    <col min="10241" max="10241" width="20.85546875" style="10" customWidth="1"/>
    <col min="10242" max="10242" width="14.5703125" style="10" customWidth="1"/>
    <col min="10243" max="10243" width="16.5703125" style="10" customWidth="1"/>
    <col min="10244" max="10244" width="13.5703125" style="10" customWidth="1"/>
    <col min="10245" max="10245" width="20.140625" style="10" customWidth="1"/>
    <col min="10246" max="10247" width="26" style="10" customWidth="1"/>
    <col min="10248" max="10248" width="19.140625" style="10" customWidth="1"/>
    <col min="10249" max="10249" width="22.42578125" style="10" customWidth="1"/>
    <col min="10250" max="10250" width="11.5703125" style="10"/>
    <col min="10251" max="10251" width="26.42578125" style="10" customWidth="1"/>
    <col min="10252" max="10252" width="13.7109375" style="10" customWidth="1"/>
    <col min="10253" max="10253" width="16.85546875" style="10" customWidth="1"/>
    <col min="10254" max="10496" width="11.5703125" style="10"/>
    <col min="10497" max="10497" width="20.85546875" style="10" customWidth="1"/>
    <col min="10498" max="10498" width="14.5703125" style="10" customWidth="1"/>
    <col min="10499" max="10499" width="16.5703125" style="10" customWidth="1"/>
    <col min="10500" max="10500" width="13.5703125" style="10" customWidth="1"/>
    <col min="10501" max="10501" width="20.140625" style="10" customWidth="1"/>
    <col min="10502" max="10503" width="26" style="10" customWidth="1"/>
    <col min="10504" max="10504" width="19.140625" style="10" customWidth="1"/>
    <col min="10505" max="10505" width="22.42578125" style="10" customWidth="1"/>
    <col min="10506" max="10506" width="11.5703125" style="10"/>
    <col min="10507" max="10507" width="26.42578125" style="10" customWidth="1"/>
    <col min="10508" max="10508" width="13.7109375" style="10" customWidth="1"/>
    <col min="10509" max="10509" width="16.85546875" style="10" customWidth="1"/>
    <col min="10510" max="10752" width="11.5703125" style="10"/>
    <col min="10753" max="10753" width="20.85546875" style="10" customWidth="1"/>
    <col min="10754" max="10754" width="14.5703125" style="10" customWidth="1"/>
    <col min="10755" max="10755" width="16.5703125" style="10" customWidth="1"/>
    <col min="10756" max="10756" width="13.5703125" style="10" customWidth="1"/>
    <col min="10757" max="10757" width="20.140625" style="10" customWidth="1"/>
    <col min="10758" max="10759" width="26" style="10" customWidth="1"/>
    <col min="10760" max="10760" width="19.140625" style="10" customWidth="1"/>
    <col min="10761" max="10761" width="22.42578125" style="10" customWidth="1"/>
    <col min="10762" max="10762" width="11.5703125" style="10"/>
    <col min="10763" max="10763" width="26.42578125" style="10" customWidth="1"/>
    <col min="10764" max="10764" width="13.7109375" style="10" customWidth="1"/>
    <col min="10765" max="10765" width="16.85546875" style="10" customWidth="1"/>
    <col min="10766" max="11008" width="11.5703125" style="10"/>
    <col min="11009" max="11009" width="20.85546875" style="10" customWidth="1"/>
    <col min="11010" max="11010" width="14.5703125" style="10" customWidth="1"/>
    <col min="11011" max="11011" width="16.5703125" style="10" customWidth="1"/>
    <col min="11012" max="11012" width="13.5703125" style="10" customWidth="1"/>
    <col min="11013" max="11013" width="20.140625" style="10" customWidth="1"/>
    <col min="11014" max="11015" width="26" style="10" customWidth="1"/>
    <col min="11016" max="11016" width="19.140625" style="10" customWidth="1"/>
    <col min="11017" max="11017" width="22.42578125" style="10" customWidth="1"/>
    <col min="11018" max="11018" width="11.5703125" style="10"/>
    <col min="11019" max="11019" width="26.42578125" style="10" customWidth="1"/>
    <col min="11020" max="11020" width="13.7109375" style="10" customWidth="1"/>
    <col min="11021" max="11021" width="16.85546875" style="10" customWidth="1"/>
    <col min="11022" max="11264" width="11.5703125" style="10"/>
    <col min="11265" max="11265" width="20.85546875" style="10" customWidth="1"/>
    <col min="11266" max="11266" width="14.5703125" style="10" customWidth="1"/>
    <col min="11267" max="11267" width="16.5703125" style="10" customWidth="1"/>
    <col min="11268" max="11268" width="13.5703125" style="10" customWidth="1"/>
    <col min="11269" max="11269" width="20.140625" style="10" customWidth="1"/>
    <col min="11270" max="11271" width="26" style="10" customWidth="1"/>
    <col min="11272" max="11272" width="19.140625" style="10" customWidth="1"/>
    <col min="11273" max="11273" width="22.42578125" style="10" customWidth="1"/>
    <col min="11274" max="11274" width="11.5703125" style="10"/>
    <col min="11275" max="11275" width="26.42578125" style="10" customWidth="1"/>
    <col min="11276" max="11276" width="13.7109375" style="10" customWidth="1"/>
    <col min="11277" max="11277" width="16.85546875" style="10" customWidth="1"/>
    <col min="11278" max="11520" width="11.5703125" style="10"/>
    <col min="11521" max="11521" width="20.85546875" style="10" customWidth="1"/>
    <col min="11522" max="11522" width="14.5703125" style="10" customWidth="1"/>
    <col min="11523" max="11523" width="16.5703125" style="10" customWidth="1"/>
    <col min="11524" max="11524" width="13.5703125" style="10" customWidth="1"/>
    <col min="11525" max="11525" width="20.140625" style="10" customWidth="1"/>
    <col min="11526" max="11527" width="26" style="10" customWidth="1"/>
    <col min="11528" max="11528" width="19.140625" style="10" customWidth="1"/>
    <col min="11529" max="11529" width="22.42578125" style="10" customWidth="1"/>
    <col min="11530" max="11530" width="11.5703125" style="10"/>
    <col min="11531" max="11531" width="26.42578125" style="10" customWidth="1"/>
    <col min="11532" max="11532" width="13.7109375" style="10" customWidth="1"/>
    <col min="11533" max="11533" width="16.85546875" style="10" customWidth="1"/>
    <col min="11534" max="11776" width="11.5703125" style="10"/>
    <col min="11777" max="11777" width="20.85546875" style="10" customWidth="1"/>
    <col min="11778" max="11778" width="14.5703125" style="10" customWidth="1"/>
    <col min="11779" max="11779" width="16.5703125" style="10" customWidth="1"/>
    <col min="11780" max="11780" width="13.5703125" style="10" customWidth="1"/>
    <col min="11781" max="11781" width="20.140625" style="10" customWidth="1"/>
    <col min="11782" max="11783" width="26" style="10" customWidth="1"/>
    <col min="11784" max="11784" width="19.140625" style="10" customWidth="1"/>
    <col min="11785" max="11785" width="22.42578125" style="10" customWidth="1"/>
    <col min="11786" max="11786" width="11.5703125" style="10"/>
    <col min="11787" max="11787" width="26.42578125" style="10" customWidth="1"/>
    <col min="11788" max="11788" width="13.7109375" style="10" customWidth="1"/>
    <col min="11789" max="11789" width="16.85546875" style="10" customWidth="1"/>
    <col min="11790" max="12032" width="11.5703125" style="10"/>
    <col min="12033" max="12033" width="20.85546875" style="10" customWidth="1"/>
    <col min="12034" max="12034" width="14.5703125" style="10" customWidth="1"/>
    <col min="12035" max="12035" width="16.5703125" style="10" customWidth="1"/>
    <col min="12036" max="12036" width="13.5703125" style="10" customWidth="1"/>
    <col min="12037" max="12037" width="20.140625" style="10" customWidth="1"/>
    <col min="12038" max="12039" width="26" style="10" customWidth="1"/>
    <col min="12040" max="12040" width="19.140625" style="10" customWidth="1"/>
    <col min="12041" max="12041" width="22.42578125" style="10" customWidth="1"/>
    <col min="12042" max="12042" width="11.5703125" style="10"/>
    <col min="12043" max="12043" width="26.42578125" style="10" customWidth="1"/>
    <col min="12044" max="12044" width="13.7109375" style="10" customWidth="1"/>
    <col min="12045" max="12045" width="16.85546875" style="10" customWidth="1"/>
    <col min="12046" max="12288" width="11.5703125" style="10"/>
    <col min="12289" max="12289" width="20.85546875" style="10" customWidth="1"/>
    <col min="12290" max="12290" width="14.5703125" style="10" customWidth="1"/>
    <col min="12291" max="12291" width="16.5703125" style="10" customWidth="1"/>
    <col min="12292" max="12292" width="13.5703125" style="10" customWidth="1"/>
    <col min="12293" max="12293" width="20.140625" style="10" customWidth="1"/>
    <col min="12294" max="12295" width="26" style="10" customWidth="1"/>
    <col min="12296" max="12296" width="19.140625" style="10" customWidth="1"/>
    <col min="12297" max="12297" width="22.42578125" style="10" customWidth="1"/>
    <col min="12298" max="12298" width="11.5703125" style="10"/>
    <col min="12299" max="12299" width="26.42578125" style="10" customWidth="1"/>
    <col min="12300" max="12300" width="13.7109375" style="10" customWidth="1"/>
    <col min="12301" max="12301" width="16.85546875" style="10" customWidth="1"/>
    <col min="12302" max="12544" width="11.5703125" style="10"/>
    <col min="12545" max="12545" width="20.85546875" style="10" customWidth="1"/>
    <col min="12546" max="12546" width="14.5703125" style="10" customWidth="1"/>
    <col min="12547" max="12547" width="16.5703125" style="10" customWidth="1"/>
    <col min="12548" max="12548" width="13.5703125" style="10" customWidth="1"/>
    <col min="12549" max="12549" width="20.140625" style="10" customWidth="1"/>
    <col min="12550" max="12551" width="26" style="10" customWidth="1"/>
    <col min="12552" max="12552" width="19.140625" style="10" customWidth="1"/>
    <col min="12553" max="12553" width="22.42578125" style="10" customWidth="1"/>
    <col min="12554" max="12554" width="11.5703125" style="10"/>
    <col min="12555" max="12555" width="26.42578125" style="10" customWidth="1"/>
    <col min="12556" max="12556" width="13.7109375" style="10" customWidth="1"/>
    <col min="12557" max="12557" width="16.85546875" style="10" customWidth="1"/>
    <col min="12558" max="12800" width="11.5703125" style="10"/>
    <col min="12801" max="12801" width="20.85546875" style="10" customWidth="1"/>
    <col min="12802" max="12802" width="14.5703125" style="10" customWidth="1"/>
    <col min="12803" max="12803" width="16.5703125" style="10" customWidth="1"/>
    <col min="12804" max="12804" width="13.5703125" style="10" customWidth="1"/>
    <col min="12805" max="12805" width="20.140625" style="10" customWidth="1"/>
    <col min="12806" max="12807" width="26" style="10" customWidth="1"/>
    <col min="12808" max="12808" width="19.140625" style="10" customWidth="1"/>
    <col min="12809" max="12809" width="22.42578125" style="10" customWidth="1"/>
    <col min="12810" max="12810" width="11.5703125" style="10"/>
    <col min="12811" max="12811" width="26.42578125" style="10" customWidth="1"/>
    <col min="12812" max="12812" width="13.7109375" style="10" customWidth="1"/>
    <col min="12813" max="12813" width="16.85546875" style="10" customWidth="1"/>
    <col min="12814" max="13056" width="11.5703125" style="10"/>
    <col min="13057" max="13057" width="20.85546875" style="10" customWidth="1"/>
    <col min="13058" max="13058" width="14.5703125" style="10" customWidth="1"/>
    <col min="13059" max="13059" width="16.5703125" style="10" customWidth="1"/>
    <col min="13060" max="13060" width="13.5703125" style="10" customWidth="1"/>
    <col min="13061" max="13061" width="20.140625" style="10" customWidth="1"/>
    <col min="13062" max="13063" width="26" style="10" customWidth="1"/>
    <col min="13064" max="13064" width="19.140625" style="10" customWidth="1"/>
    <col min="13065" max="13065" width="22.42578125" style="10" customWidth="1"/>
    <col min="13066" max="13066" width="11.5703125" style="10"/>
    <col min="13067" max="13067" width="26.42578125" style="10" customWidth="1"/>
    <col min="13068" max="13068" width="13.7109375" style="10" customWidth="1"/>
    <col min="13069" max="13069" width="16.85546875" style="10" customWidth="1"/>
    <col min="13070" max="13312" width="11.5703125" style="10"/>
    <col min="13313" max="13313" width="20.85546875" style="10" customWidth="1"/>
    <col min="13314" max="13314" width="14.5703125" style="10" customWidth="1"/>
    <col min="13315" max="13315" width="16.5703125" style="10" customWidth="1"/>
    <col min="13316" max="13316" width="13.5703125" style="10" customWidth="1"/>
    <col min="13317" max="13317" width="20.140625" style="10" customWidth="1"/>
    <col min="13318" max="13319" width="26" style="10" customWidth="1"/>
    <col min="13320" max="13320" width="19.140625" style="10" customWidth="1"/>
    <col min="13321" max="13321" width="22.42578125" style="10" customWidth="1"/>
    <col min="13322" max="13322" width="11.5703125" style="10"/>
    <col min="13323" max="13323" width="26.42578125" style="10" customWidth="1"/>
    <col min="13324" max="13324" width="13.7109375" style="10" customWidth="1"/>
    <col min="13325" max="13325" width="16.85546875" style="10" customWidth="1"/>
    <col min="13326" max="13568" width="11.5703125" style="10"/>
    <col min="13569" max="13569" width="20.85546875" style="10" customWidth="1"/>
    <col min="13570" max="13570" width="14.5703125" style="10" customWidth="1"/>
    <col min="13571" max="13571" width="16.5703125" style="10" customWidth="1"/>
    <col min="13572" max="13572" width="13.5703125" style="10" customWidth="1"/>
    <col min="13573" max="13573" width="20.140625" style="10" customWidth="1"/>
    <col min="13574" max="13575" width="26" style="10" customWidth="1"/>
    <col min="13576" max="13576" width="19.140625" style="10" customWidth="1"/>
    <col min="13577" max="13577" width="22.42578125" style="10" customWidth="1"/>
    <col min="13578" max="13578" width="11.5703125" style="10"/>
    <col min="13579" max="13579" width="26.42578125" style="10" customWidth="1"/>
    <col min="13580" max="13580" width="13.7109375" style="10" customWidth="1"/>
    <col min="13581" max="13581" width="16.85546875" style="10" customWidth="1"/>
    <col min="13582" max="13824" width="11.5703125" style="10"/>
    <col min="13825" max="13825" width="20.85546875" style="10" customWidth="1"/>
    <col min="13826" max="13826" width="14.5703125" style="10" customWidth="1"/>
    <col min="13827" max="13827" width="16.5703125" style="10" customWidth="1"/>
    <col min="13828" max="13828" width="13.5703125" style="10" customWidth="1"/>
    <col min="13829" max="13829" width="20.140625" style="10" customWidth="1"/>
    <col min="13830" max="13831" width="26" style="10" customWidth="1"/>
    <col min="13832" max="13832" width="19.140625" style="10" customWidth="1"/>
    <col min="13833" max="13833" width="22.42578125" style="10" customWidth="1"/>
    <col min="13834" max="13834" width="11.5703125" style="10"/>
    <col min="13835" max="13835" width="26.42578125" style="10" customWidth="1"/>
    <col min="13836" max="13836" width="13.7109375" style="10" customWidth="1"/>
    <col min="13837" max="13837" width="16.85546875" style="10" customWidth="1"/>
    <col min="13838" max="14080" width="11.5703125" style="10"/>
    <col min="14081" max="14081" width="20.85546875" style="10" customWidth="1"/>
    <col min="14082" max="14082" width="14.5703125" style="10" customWidth="1"/>
    <col min="14083" max="14083" width="16.5703125" style="10" customWidth="1"/>
    <col min="14084" max="14084" width="13.5703125" style="10" customWidth="1"/>
    <col min="14085" max="14085" width="20.140625" style="10" customWidth="1"/>
    <col min="14086" max="14087" width="26" style="10" customWidth="1"/>
    <col min="14088" max="14088" width="19.140625" style="10" customWidth="1"/>
    <col min="14089" max="14089" width="22.42578125" style="10" customWidth="1"/>
    <col min="14090" max="14090" width="11.5703125" style="10"/>
    <col min="14091" max="14091" width="26.42578125" style="10" customWidth="1"/>
    <col min="14092" max="14092" width="13.7109375" style="10" customWidth="1"/>
    <col min="14093" max="14093" width="16.85546875" style="10" customWidth="1"/>
    <col min="14094" max="14336" width="11.5703125" style="10"/>
    <col min="14337" max="14337" width="20.85546875" style="10" customWidth="1"/>
    <col min="14338" max="14338" width="14.5703125" style="10" customWidth="1"/>
    <col min="14339" max="14339" width="16.5703125" style="10" customWidth="1"/>
    <col min="14340" max="14340" width="13.5703125" style="10" customWidth="1"/>
    <col min="14341" max="14341" width="20.140625" style="10" customWidth="1"/>
    <col min="14342" max="14343" width="26" style="10" customWidth="1"/>
    <col min="14344" max="14344" width="19.140625" style="10" customWidth="1"/>
    <col min="14345" max="14345" width="22.42578125" style="10" customWidth="1"/>
    <col min="14346" max="14346" width="11.5703125" style="10"/>
    <col min="14347" max="14347" width="26.42578125" style="10" customWidth="1"/>
    <col min="14348" max="14348" width="13.7109375" style="10" customWidth="1"/>
    <col min="14349" max="14349" width="16.85546875" style="10" customWidth="1"/>
    <col min="14350" max="14592" width="11.5703125" style="10"/>
    <col min="14593" max="14593" width="20.85546875" style="10" customWidth="1"/>
    <col min="14594" max="14594" width="14.5703125" style="10" customWidth="1"/>
    <col min="14595" max="14595" width="16.5703125" style="10" customWidth="1"/>
    <col min="14596" max="14596" width="13.5703125" style="10" customWidth="1"/>
    <col min="14597" max="14597" width="20.140625" style="10" customWidth="1"/>
    <col min="14598" max="14599" width="26" style="10" customWidth="1"/>
    <col min="14600" max="14600" width="19.140625" style="10" customWidth="1"/>
    <col min="14601" max="14601" width="22.42578125" style="10" customWidth="1"/>
    <col min="14602" max="14602" width="11.5703125" style="10"/>
    <col min="14603" max="14603" width="26.42578125" style="10" customWidth="1"/>
    <col min="14604" max="14604" width="13.7109375" style="10" customWidth="1"/>
    <col min="14605" max="14605" width="16.85546875" style="10" customWidth="1"/>
    <col min="14606" max="14848" width="11.5703125" style="10"/>
    <col min="14849" max="14849" width="20.85546875" style="10" customWidth="1"/>
    <col min="14850" max="14850" width="14.5703125" style="10" customWidth="1"/>
    <col min="14851" max="14851" width="16.5703125" style="10" customWidth="1"/>
    <col min="14852" max="14852" width="13.5703125" style="10" customWidth="1"/>
    <col min="14853" max="14853" width="20.140625" style="10" customWidth="1"/>
    <col min="14854" max="14855" width="26" style="10" customWidth="1"/>
    <col min="14856" max="14856" width="19.140625" style="10" customWidth="1"/>
    <col min="14857" max="14857" width="22.42578125" style="10" customWidth="1"/>
    <col min="14858" max="14858" width="11.5703125" style="10"/>
    <col min="14859" max="14859" width="26.42578125" style="10" customWidth="1"/>
    <col min="14860" max="14860" width="13.7109375" style="10" customWidth="1"/>
    <col min="14861" max="14861" width="16.85546875" style="10" customWidth="1"/>
    <col min="14862" max="15104" width="11.5703125" style="10"/>
    <col min="15105" max="15105" width="20.85546875" style="10" customWidth="1"/>
    <col min="15106" max="15106" width="14.5703125" style="10" customWidth="1"/>
    <col min="15107" max="15107" width="16.5703125" style="10" customWidth="1"/>
    <col min="15108" max="15108" width="13.5703125" style="10" customWidth="1"/>
    <col min="15109" max="15109" width="20.140625" style="10" customWidth="1"/>
    <col min="15110" max="15111" width="26" style="10" customWidth="1"/>
    <col min="15112" max="15112" width="19.140625" style="10" customWidth="1"/>
    <col min="15113" max="15113" width="22.42578125" style="10" customWidth="1"/>
    <col min="15114" max="15114" width="11.5703125" style="10"/>
    <col min="15115" max="15115" width="26.42578125" style="10" customWidth="1"/>
    <col min="15116" max="15116" width="13.7109375" style="10" customWidth="1"/>
    <col min="15117" max="15117" width="16.85546875" style="10" customWidth="1"/>
    <col min="15118" max="15360" width="11.5703125" style="10"/>
    <col min="15361" max="15361" width="20.85546875" style="10" customWidth="1"/>
    <col min="15362" max="15362" width="14.5703125" style="10" customWidth="1"/>
    <col min="15363" max="15363" width="16.5703125" style="10" customWidth="1"/>
    <col min="15364" max="15364" width="13.5703125" style="10" customWidth="1"/>
    <col min="15365" max="15365" width="20.140625" style="10" customWidth="1"/>
    <col min="15366" max="15367" width="26" style="10" customWidth="1"/>
    <col min="15368" max="15368" width="19.140625" style="10" customWidth="1"/>
    <col min="15369" max="15369" width="22.42578125" style="10" customWidth="1"/>
    <col min="15370" max="15370" width="11.5703125" style="10"/>
    <col min="15371" max="15371" width="26.42578125" style="10" customWidth="1"/>
    <col min="15372" max="15372" width="13.7109375" style="10" customWidth="1"/>
    <col min="15373" max="15373" width="16.85546875" style="10" customWidth="1"/>
    <col min="15374" max="15616" width="11.5703125" style="10"/>
    <col min="15617" max="15617" width="20.85546875" style="10" customWidth="1"/>
    <col min="15618" max="15618" width="14.5703125" style="10" customWidth="1"/>
    <col min="15619" max="15619" width="16.5703125" style="10" customWidth="1"/>
    <col min="15620" max="15620" width="13.5703125" style="10" customWidth="1"/>
    <col min="15621" max="15621" width="20.140625" style="10" customWidth="1"/>
    <col min="15622" max="15623" width="26" style="10" customWidth="1"/>
    <col min="15624" max="15624" width="19.140625" style="10" customWidth="1"/>
    <col min="15625" max="15625" width="22.42578125" style="10" customWidth="1"/>
    <col min="15626" max="15626" width="11.5703125" style="10"/>
    <col min="15627" max="15627" width="26.42578125" style="10" customWidth="1"/>
    <col min="15628" max="15628" width="13.7109375" style="10" customWidth="1"/>
    <col min="15629" max="15629" width="16.85546875" style="10" customWidth="1"/>
    <col min="15630" max="15872" width="11.5703125" style="10"/>
    <col min="15873" max="15873" width="20.85546875" style="10" customWidth="1"/>
    <col min="15874" max="15874" width="14.5703125" style="10" customWidth="1"/>
    <col min="15875" max="15875" width="16.5703125" style="10" customWidth="1"/>
    <col min="15876" max="15876" width="13.5703125" style="10" customWidth="1"/>
    <col min="15877" max="15877" width="20.140625" style="10" customWidth="1"/>
    <col min="15878" max="15879" width="26" style="10" customWidth="1"/>
    <col min="15880" max="15880" width="19.140625" style="10" customWidth="1"/>
    <col min="15881" max="15881" width="22.42578125" style="10" customWidth="1"/>
    <col min="15882" max="15882" width="11.5703125" style="10"/>
    <col min="15883" max="15883" width="26.42578125" style="10" customWidth="1"/>
    <col min="15884" max="15884" width="13.7109375" style="10" customWidth="1"/>
    <col min="15885" max="15885" width="16.85546875" style="10" customWidth="1"/>
    <col min="15886" max="16128" width="11.5703125" style="10"/>
    <col min="16129" max="16129" width="20.85546875" style="10" customWidth="1"/>
    <col min="16130" max="16130" width="14.5703125" style="10" customWidth="1"/>
    <col min="16131" max="16131" width="16.5703125" style="10" customWidth="1"/>
    <col min="16132" max="16132" width="13.5703125" style="10" customWidth="1"/>
    <col min="16133" max="16133" width="20.140625" style="10" customWidth="1"/>
    <col min="16134" max="16135" width="26" style="10" customWidth="1"/>
    <col min="16136" max="16136" width="19.140625" style="10" customWidth="1"/>
    <col min="16137" max="16137" width="22.42578125" style="10" customWidth="1"/>
    <col min="16138" max="16138" width="11.5703125" style="10"/>
    <col min="16139" max="16139" width="26.42578125" style="10" customWidth="1"/>
    <col min="16140" max="16140" width="13.7109375" style="10" customWidth="1"/>
    <col min="16141" max="16141" width="16.85546875" style="10" customWidth="1"/>
    <col min="16142" max="16384" width="11.5703125" style="10"/>
  </cols>
  <sheetData>
    <row r="1" spans="1:22" x14ac:dyDescent="0.3">
      <c r="I1" s="14"/>
      <c r="M1" s="14" t="s">
        <v>39</v>
      </c>
      <c r="V1"/>
    </row>
    <row r="2" spans="1:22" x14ac:dyDescent="0.3">
      <c r="A2" s="15"/>
    </row>
    <row r="3" spans="1:22" x14ac:dyDescent="0.3">
      <c r="A3" s="196" t="s">
        <v>202</v>
      </c>
      <c r="B3" s="196"/>
      <c r="C3" s="196"/>
      <c r="D3" s="196"/>
      <c r="E3" s="196"/>
      <c r="F3" s="196"/>
      <c r="G3" s="196"/>
      <c r="H3" s="196"/>
      <c r="I3" s="196"/>
      <c r="J3" s="196"/>
      <c r="K3" s="196"/>
      <c r="L3" s="196"/>
      <c r="M3" s="196"/>
    </row>
    <row r="4" spans="1:22" ht="18.75" customHeight="1" x14ac:dyDescent="0.3">
      <c r="A4" s="194" t="s">
        <v>19</v>
      </c>
      <c r="B4" s="194" t="s">
        <v>20</v>
      </c>
      <c r="C4" s="194" t="s">
        <v>21</v>
      </c>
      <c r="D4" s="194" t="s">
        <v>22</v>
      </c>
      <c r="E4" s="194" t="s">
        <v>23</v>
      </c>
      <c r="F4" s="194" t="s">
        <v>24</v>
      </c>
      <c r="G4" s="194" t="s">
        <v>25</v>
      </c>
      <c r="H4" s="194" t="s">
        <v>26</v>
      </c>
      <c r="I4" s="194" t="s">
        <v>27</v>
      </c>
      <c r="J4" s="194" t="s">
        <v>28</v>
      </c>
      <c r="K4" s="194" t="s">
        <v>29</v>
      </c>
      <c r="L4" s="195" t="s">
        <v>30</v>
      </c>
      <c r="M4" s="195" t="s">
        <v>31</v>
      </c>
    </row>
    <row r="5" spans="1:22" ht="98.25" customHeight="1" x14ac:dyDescent="0.3">
      <c r="A5" s="194"/>
      <c r="B5" s="194"/>
      <c r="C5" s="194"/>
      <c r="D5" s="194"/>
      <c r="E5" s="194"/>
      <c r="F5" s="194"/>
      <c r="G5" s="194"/>
      <c r="H5" s="194"/>
      <c r="I5" s="194"/>
      <c r="J5" s="194"/>
      <c r="K5" s="194"/>
      <c r="L5" s="195"/>
      <c r="M5" s="195"/>
    </row>
    <row r="6" spans="1:22" ht="18.75" customHeight="1" x14ac:dyDescent="0.3">
      <c r="A6" s="194"/>
      <c r="B6" s="88" t="s">
        <v>32</v>
      </c>
      <c r="C6" s="88" t="s">
        <v>33</v>
      </c>
      <c r="D6" s="194"/>
      <c r="E6" s="194"/>
      <c r="F6" s="194"/>
      <c r="G6" s="88" t="s">
        <v>34</v>
      </c>
      <c r="H6" s="194"/>
      <c r="I6" s="194"/>
      <c r="J6" s="88" t="s">
        <v>35</v>
      </c>
      <c r="K6" s="12" t="s">
        <v>35</v>
      </c>
      <c r="L6" s="89" t="s">
        <v>36</v>
      </c>
      <c r="M6" s="195"/>
    </row>
    <row r="7" spans="1:22" x14ac:dyDescent="0.3">
      <c r="A7" s="11">
        <v>1</v>
      </c>
      <c r="B7" s="11">
        <v>2</v>
      </c>
      <c r="C7" s="11">
        <v>3</v>
      </c>
      <c r="D7" s="11">
        <v>4</v>
      </c>
      <c r="E7" s="11">
        <v>5</v>
      </c>
      <c r="F7" s="11">
        <v>6</v>
      </c>
      <c r="G7" s="11">
        <v>7</v>
      </c>
      <c r="H7" s="11">
        <v>8</v>
      </c>
      <c r="I7" s="11">
        <v>9</v>
      </c>
      <c r="J7" s="11">
        <v>10</v>
      </c>
      <c r="K7" s="11">
        <v>11</v>
      </c>
      <c r="L7" s="11">
        <f>K7+1</f>
        <v>12</v>
      </c>
      <c r="M7" s="11">
        <f>L7+1</f>
        <v>13</v>
      </c>
    </row>
    <row r="8" spans="1:22" x14ac:dyDescent="0.3">
      <c r="A8" s="88" t="s">
        <v>148</v>
      </c>
      <c r="B8" s="88">
        <v>108</v>
      </c>
      <c r="C8" s="88">
        <v>36</v>
      </c>
      <c r="D8" s="88" t="s">
        <v>149</v>
      </c>
      <c r="E8" s="12" t="s">
        <v>37</v>
      </c>
      <c r="F8" s="88">
        <v>1978</v>
      </c>
      <c r="G8" s="88">
        <v>1</v>
      </c>
      <c r="H8" s="88" t="s">
        <v>38</v>
      </c>
      <c r="I8" s="88">
        <v>1.2</v>
      </c>
      <c r="J8" s="16">
        <v>3045.17</v>
      </c>
      <c r="K8" s="88"/>
      <c r="L8" s="13">
        <f>2*3.14*B8*B8*C8/4/1000000</f>
        <v>0.65924928000000005</v>
      </c>
      <c r="M8" s="13"/>
    </row>
    <row r="9" spans="1:22" ht="18.75" customHeight="1" x14ac:dyDescent="0.3">
      <c r="A9" s="88" t="s">
        <v>199</v>
      </c>
      <c r="B9" s="88">
        <v>89</v>
      </c>
      <c r="C9" s="88">
        <v>455</v>
      </c>
      <c r="D9" s="88" t="s">
        <v>149</v>
      </c>
      <c r="E9" s="12" t="s">
        <v>37</v>
      </c>
      <c r="F9" s="88">
        <v>1978</v>
      </c>
      <c r="G9" s="88">
        <v>1</v>
      </c>
      <c r="H9" s="88" t="s">
        <v>38</v>
      </c>
      <c r="I9" s="88">
        <v>1.2</v>
      </c>
      <c r="J9" s="16">
        <v>34916.699999999997</v>
      </c>
      <c r="K9" s="88"/>
      <c r="L9" s="13">
        <f>2*3.14*B9*B9*C9/4/1000000</f>
        <v>5.6583663500000005</v>
      </c>
      <c r="M9" s="13"/>
    </row>
    <row r="10" spans="1:22" ht="56.25" x14ac:dyDescent="0.3">
      <c r="A10" s="88" t="s">
        <v>200</v>
      </c>
      <c r="B10" s="88">
        <v>57</v>
      </c>
      <c r="C10" s="88">
        <v>20.5</v>
      </c>
      <c r="D10" s="88" t="s">
        <v>190</v>
      </c>
      <c r="E10" s="88" t="s">
        <v>37</v>
      </c>
      <c r="F10" s="88">
        <v>2012</v>
      </c>
      <c r="G10" s="88">
        <v>1</v>
      </c>
      <c r="H10" s="88" t="s">
        <v>38</v>
      </c>
      <c r="I10" s="88">
        <v>1.2</v>
      </c>
      <c r="J10" s="16">
        <v>485.36</v>
      </c>
      <c r="K10" s="88"/>
      <c r="L10" s="13">
        <f>2*3.14*B10*B10*C10/4/1000000</f>
        <v>0.104569065</v>
      </c>
      <c r="M10" s="17" t="s">
        <v>192</v>
      </c>
    </row>
    <row r="11" spans="1:22" ht="18.75" customHeight="1" x14ac:dyDescent="0.3">
      <c r="A11" s="88" t="s">
        <v>201</v>
      </c>
      <c r="B11" s="88">
        <v>57</v>
      </c>
      <c r="C11" s="88">
        <v>244.5</v>
      </c>
      <c r="D11" s="88" t="s">
        <v>149</v>
      </c>
      <c r="E11" s="88" t="s">
        <v>191</v>
      </c>
      <c r="F11" s="88">
        <v>1978</v>
      </c>
      <c r="G11" s="88"/>
      <c r="H11" s="88" t="s">
        <v>38</v>
      </c>
      <c r="I11" s="88">
        <v>1.25</v>
      </c>
      <c r="J11" s="16">
        <v>12445.05</v>
      </c>
      <c r="K11" s="88"/>
      <c r="L11" s="13">
        <f>2*3.14*B11*B11*C11/4/1000000</f>
        <v>1.2471773850000001</v>
      </c>
      <c r="M11" s="13"/>
    </row>
    <row r="16" spans="1:22" x14ac:dyDescent="0.3">
      <c r="A16" s="198" t="s">
        <v>203</v>
      </c>
      <c r="B16" s="198"/>
      <c r="C16" s="198"/>
      <c r="D16" s="198"/>
      <c r="E16" s="198"/>
      <c r="F16" s="198"/>
      <c r="G16" s="198"/>
      <c r="H16" s="198"/>
      <c r="I16" s="198"/>
      <c r="J16" s="198"/>
      <c r="K16" s="198"/>
      <c r="L16" s="198"/>
      <c r="M16" s="198"/>
    </row>
    <row r="17" spans="1:13" x14ac:dyDescent="0.3">
      <c r="A17" s="193" t="s">
        <v>19</v>
      </c>
      <c r="B17" s="193" t="s">
        <v>20</v>
      </c>
      <c r="C17" s="193" t="s">
        <v>21</v>
      </c>
      <c r="D17" s="193" t="s">
        <v>22</v>
      </c>
      <c r="E17" s="193" t="s">
        <v>23</v>
      </c>
      <c r="F17" s="193" t="s">
        <v>24</v>
      </c>
      <c r="G17" s="193" t="s">
        <v>25</v>
      </c>
      <c r="H17" s="193" t="s">
        <v>26</v>
      </c>
      <c r="I17" s="193" t="s">
        <v>27</v>
      </c>
      <c r="J17" s="193" t="s">
        <v>28</v>
      </c>
      <c r="K17" s="193" t="s">
        <v>29</v>
      </c>
      <c r="L17" s="197" t="s">
        <v>30</v>
      </c>
      <c r="M17" s="195" t="s">
        <v>31</v>
      </c>
    </row>
    <row r="18" spans="1:13" ht="120.75" customHeight="1" x14ac:dyDescent="0.3">
      <c r="A18" s="193"/>
      <c r="B18" s="193"/>
      <c r="C18" s="193"/>
      <c r="D18" s="193"/>
      <c r="E18" s="193"/>
      <c r="F18" s="193"/>
      <c r="G18" s="193"/>
      <c r="H18" s="193"/>
      <c r="I18" s="193"/>
      <c r="J18" s="193"/>
      <c r="K18" s="193"/>
      <c r="L18" s="197"/>
      <c r="M18" s="195"/>
    </row>
    <row r="19" spans="1:13" ht="19.5" x14ac:dyDescent="0.3">
      <c r="A19" s="193"/>
      <c r="B19" s="169" t="s">
        <v>32</v>
      </c>
      <c r="C19" s="169" t="s">
        <v>33</v>
      </c>
      <c r="D19" s="193"/>
      <c r="E19" s="193"/>
      <c r="F19" s="193"/>
      <c r="G19" s="169" t="s">
        <v>34</v>
      </c>
      <c r="H19" s="193"/>
      <c r="I19" s="193"/>
      <c r="J19" s="169" t="s">
        <v>35</v>
      </c>
      <c r="K19" s="170" t="s">
        <v>35</v>
      </c>
      <c r="L19" s="171" t="s">
        <v>36</v>
      </c>
      <c r="M19" s="195"/>
    </row>
    <row r="20" spans="1:13" ht="19.5" x14ac:dyDescent="0.3">
      <c r="A20" s="172">
        <v>1</v>
      </c>
      <c r="B20" s="172">
        <v>2</v>
      </c>
      <c r="C20" s="172">
        <v>3</v>
      </c>
      <c r="D20" s="172">
        <v>4</v>
      </c>
      <c r="E20" s="172">
        <v>5</v>
      </c>
      <c r="F20" s="172">
        <v>6</v>
      </c>
      <c r="G20" s="172">
        <v>7</v>
      </c>
      <c r="H20" s="172">
        <v>8</v>
      </c>
      <c r="I20" s="172">
        <v>9</v>
      </c>
      <c r="J20" s="172">
        <v>10</v>
      </c>
      <c r="K20" s="172">
        <v>11</v>
      </c>
      <c r="L20" s="172">
        <f>K20+1</f>
        <v>12</v>
      </c>
      <c r="M20" s="11">
        <f>L20+1</f>
        <v>13</v>
      </c>
    </row>
    <row r="21" spans="1:13" ht="19.5" x14ac:dyDescent="0.3">
      <c r="A21" s="169" t="s">
        <v>204</v>
      </c>
      <c r="B21" s="173">
        <v>219</v>
      </c>
      <c r="C21" s="169">
        <v>185</v>
      </c>
      <c r="D21" s="169" t="s">
        <v>149</v>
      </c>
      <c r="E21" s="170" t="s">
        <v>37</v>
      </c>
      <c r="F21" s="169">
        <v>1974</v>
      </c>
      <c r="G21" s="169">
        <v>1</v>
      </c>
      <c r="H21" s="169" t="s">
        <v>38</v>
      </c>
      <c r="I21" s="169">
        <v>1.1499999999999999</v>
      </c>
      <c r="J21" s="174">
        <v>22381.3</v>
      </c>
      <c r="K21" s="169"/>
      <c r="L21" s="175">
        <f t="shared" ref="L21:L51" si="0">2*3.14*B21*B21*C21/4/1000000</f>
        <v>13.93027245</v>
      </c>
      <c r="M21" s="13"/>
    </row>
    <row r="22" spans="1:13" ht="19.5" x14ac:dyDescent="0.3">
      <c r="A22" s="169" t="s">
        <v>205</v>
      </c>
      <c r="B22" s="173">
        <v>159</v>
      </c>
      <c r="C22" s="169">
        <v>640</v>
      </c>
      <c r="D22" s="169" t="s">
        <v>149</v>
      </c>
      <c r="E22" s="170" t="s">
        <v>37</v>
      </c>
      <c r="F22" s="169">
        <v>1974</v>
      </c>
      <c r="G22" s="169">
        <v>1</v>
      </c>
      <c r="H22" s="169" t="s">
        <v>38</v>
      </c>
      <c r="I22" s="169">
        <v>1.1499999999999999</v>
      </c>
      <c r="J22" s="174">
        <v>64797.440000000002</v>
      </c>
      <c r="K22" s="169"/>
      <c r="L22" s="175">
        <f t="shared" si="0"/>
        <v>25.402348800000006</v>
      </c>
      <c r="M22" s="13"/>
    </row>
    <row r="23" spans="1:13" ht="19.5" x14ac:dyDescent="0.3">
      <c r="A23" s="169" t="s">
        <v>206</v>
      </c>
      <c r="B23" s="173">
        <v>159</v>
      </c>
      <c r="C23" s="169">
        <v>239</v>
      </c>
      <c r="D23" s="169" t="s">
        <v>207</v>
      </c>
      <c r="E23" s="170" t="s">
        <v>191</v>
      </c>
      <c r="F23" s="169">
        <v>1974</v>
      </c>
      <c r="G23" s="169"/>
      <c r="H23" s="169" t="s">
        <v>38</v>
      </c>
      <c r="I23" s="169">
        <v>1.25</v>
      </c>
      <c r="J23" s="174">
        <v>20190.3</v>
      </c>
      <c r="K23" s="169"/>
      <c r="L23" s="175">
        <f t="shared" si="0"/>
        <v>9.4861896300000002</v>
      </c>
      <c r="M23" s="13"/>
    </row>
    <row r="24" spans="1:13" ht="19.5" x14ac:dyDescent="0.3">
      <c r="A24" s="169" t="s">
        <v>208</v>
      </c>
      <c r="B24" s="173">
        <v>125</v>
      </c>
      <c r="C24" s="169">
        <v>234</v>
      </c>
      <c r="D24" s="169" t="s">
        <v>149</v>
      </c>
      <c r="E24" s="170" t="s">
        <v>37</v>
      </c>
      <c r="F24" s="169">
        <v>1974</v>
      </c>
      <c r="G24" s="169">
        <v>1</v>
      </c>
      <c r="H24" s="169" t="s">
        <v>38</v>
      </c>
      <c r="I24" s="169">
        <v>1.2</v>
      </c>
      <c r="J24" s="174">
        <v>21568.25</v>
      </c>
      <c r="K24" s="169"/>
      <c r="L24" s="175">
        <f t="shared" si="0"/>
        <v>5.7403124999999999</v>
      </c>
      <c r="M24" s="13"/>
    </row>
    <row r="25" spans="1:13" ht="58.5" x14ac:dyDescent="0.3">
      <c r="A25" s="169" t="s">
        <v>209</v>
      </c>
      <c r="B25" s="173">
        <v>102</v>
      </c>
      <c r="C25" s="169">
        <v>436</v>
      </c>
      <c r="D25" s="169" t="s">
        <v>207</v>
      </c>
      <c r="E25" s="170" t="s">
        <v>191</v>
      </c>
      <c r="F25" s="169">
        <v>1974</v>
      </c>
      <c r="G25" s="169"/>
      <c r="H25" s="169" t="s">
        <v>38</v>
      </c>
      <c r="I25" s="169">
        <v>1.25</v>
      </c>
      <c r="J25" s="174">
        <v>32678.2</v>
      </c>
      <c r="K25" s="169"/>
      <c r="L25" s="175">
        <f t="shared" si="0"/>
        <v>7.1217460800000003</v>
      </c>
      <c r="M25" s="13"/>
    </row>
    <row r="26" spans="1:13" ht="19.5" x14ac:dyDescent="0.3">
      <c r="A26" s="193" t="s">
        <v>210</v>
      </c>
      <c r="B26" s="176">
        <v>102</v>
      </c>
      <c r="C26" s="177">
        <v>751</v>
      </c>
      <c r="D26" s="177" t="s">
        <v>149</v>
      </c>
      <c r="E26" s="178" t="s">
        <v>37</v>
      </c>
      <c r="F26" s="177">
        <v>1974</v>
      </c>
      <c r="G26" s="177">
        <v>1</v>
      </c>
      <c r="H26" s="177" t="s">
        <v>38</v>
      </c>
      <c r="I26" s="177">
        <v>1.2</v>
      </c>
      <c r="J26" s="174">
        <v>63525.59</v>
      </c>
      <c r="K26" s="177"/>
      <c r="L26" s="179">
        <f t="shared" si="0"/>
        <v>12.26704428</v>
      </c>
      <c r="M26" s="90"/>
    </row>
    <row r="27" spans="1:13" ht="75" x14ac:dyDescent="0.3">
      <c r="A27" s="193"/>
      <c r="B27" s="180">
        <v>89</v>
      </c>
      <c r="C27" s="181">
        <v>44</v>
      </c>
      <c r="D27" s="181" t="s">
        <v>149</v>
      </c>
      <c r="E27" s="182" t="s">
        <v>37</v>
      </c>
      <c r="F27" s="181">
        <v>2015</v>
      </c>
      <c r="G27" s="181">
        <v>1</v>
      </c>
      <c r="H27" s="181" t="s">
        <v>38</v>
      </c>
      <c r="I27" s="181">
        <v>1.2</v>
      </c>
      <c r="J27" s="183">
        <v>1166.3499999999999</v>
      </c>
      <c r="K27" s="181"/>
      <c r="L27" s="184">
        <f t="shared" si="0"/>
        <v>0.54718268000000003</v>
      </c>
      <c r="M27" s="91" t="s">
        <v>211</v>
      </c>
    </row>
    <row r="28" spans="1:13" ht="19.5" x14ac:dyDescent="0.3">
      <c r="A28" s="169" t="s">
        <v>212</v>
      </c>
      <c r="B28" s="176">
        <v>89</v>
      </c>
      <c r="C28" s="177">
        <v>146</v>
      </c>
      <c r="D28" s="177" t="s">
        <v>207</v>
      </c>
      <c r="E28" s="178" t="s">
        <v>191</v>
      </c>
      <c r="F28" s="177">
        <v>1974</v>
      </c>
      <c r="G28" s="177"/>
      <c r="H28" s="177" t="s">
        <v>38</v>
      </c>
      <c r="I28" s="177">
        <v>1.25</v>
      </c>
      <c r="J28" s="174">
        <v>9938.9500000000007</v>
      </c>
      <c r="K28" s="177"/>
      <c r="L28" s="179">
        <f t="shared" si="0"/>
        <v>1.8156516200000001</v>
      </c>
      <c r="M28" s="90"/>
    </row>
    <row r="29" spans="1:13" ht="19.5" x14ac:dyDescent="0.3">
      <c r="A29" s="169" t="s">
        <v>213</v>
      </c>
      <c r="B29" s="173">
        <v>76</v>
      </c>
      <c r="C29" s="169">
        <v>3.5</v>
      </c>
      <c r="D29" s="169" t="s">
        <v>149</v>
      </c>
      <c r="E29" s="170" t="s">
        <v>37</v>
      </c>
      <c r="F29" s="169">
        <v>1974</v>
      </c>
      <c r="G29" s="169">
        <v>1</v>
      </c>
      <c r="H29" s="169" t="s">
        <v>38</v>
      </c>
      <c r="I29" s="169">
        <v>1.2</v>
      </c>
      <c r="J29" s="174">
        <v>249.52</v>
      </c>
      <c r="K29" s="169"/>
      <c r="L29" s="175">
        <f t="shared" si="0"/>
        <v>3.1739119999999996E-2</v>
      </c>
      <c r="M29" s="13"/>
    </row>
    <row r="30" spans="1:13" ht="56.25" x14ac:dyDescent="0.3">
      <c r="A30" s="169" t="s">
        <v>213</v>
      </c>
      <c r="B30" s="94">
        <v>76</v>
      </c>
      <c r="C30" s="92">
        <v>39.5</v>
      </c>
      <c r="D30" s="92" t="s">
        <v>149</v>
      </c>
      <c r="E30" s="92" t="s">
        <v>37</v>
      </c>
      <c r="F30" s="92">
        <v>2019</v>
      </c>
      <c r="G30" s="92">
        <v>1</v>
      </c>
      <c r="H30" s="92" t="s">
        <v>38</v>
      </c>
      <c r="I30" s="95">
        <v>1.2</v>
      </c>
      <c r="J30" s="185">
        <v>984.02</v>
      </c>
      <c r="K30" s="96"/>
      <c r="L30" s="97">
        <f>2*3.14*B30*B30*C30/4/1000000</f>
        <v>0.35819864000000001</v>
      </c>
      <c r="M30" s="93" t="s">
        <v>214</v>
      </c>
    </row>
    <row r="31" spans="1:13" ht="19.5" x14ac:dyDescent="0.3">
      <c r="A31" s="169" t="s">
        <v>215</v>
      </c>
      <c r="B31" s="173">
        <v>76</v>
      </c>
      <c r="C31" s="169">
        <v>48</v>
      </c>
      <c r="D31" s="169" t="s">
        <v>207</v>
      </c>
      <c r="E31" s="170" t="s">
        <v>191</v>
      </c>
      <c r="F31" s="169">
        <v>1974</v>
      </c>
      <c r="G31" s="169"/>
      <c r="H31" s="169" t="s">
        <v>38</v>
      </c>
      <c r="I31" s="169">
        <v>1.25</v>
      </c>
      <c r="J31" s="174">
        <v>3027.6</v>
      </c>
      <c r="K31" s="169"/>
      <c r="L31" s="175">
        <f t="shared" si="0"/>
        <v>0.43527936</v>
      </c>
      <c r="M31" s="13"/>
    </row>
    <row r="32" spans="1:13" ht="56.25" x14ac:dyDescent="0.3">
      <c r="A32" s="169" t="s">
        <v>216</v>
      </c>
      <c r="B32" s="173">
        <v>63</v>
      </c>
      <c r="C32" s="169">
        <v>250</v>
      </c>
      <c r="D32" s="169" t="s">
        <v>149</v>
      </c>
      <c r="E32" s="170" t="s">
        <v>37</v>
      </c>
      <c r="F32" s="169">
        <v>2013</v>
      </c>
      <c r="G32" s="169">
        <v>1</v>
      </c>
      <c r="H32" s="169" t="s">
        <v>38</v>
      </c>
      <c r="I32" s="169">
        <v>1.2</v>
      </c>
      <c r="J32" s="174">
        <v>5919</v>
      </c>
      <c r="K32" s="169"/>
      <c r="L32" s="175">
        <f t="shared" si="0"/>
        <v>1.5578325000000002</v>
      </c>
      <c r="M32" s="17" t="s">
        <v>217</v>
      </c>
    </row>
    <row r="33" spans="1:13" ht="19.5" x14ac:dyDescent="0.3">
      <c r="A33" s="193" t="s">
        <v>218</v>
      </c>
      <c r="B33" s="176">
        <v>57</v>
      </c>
      <c r="C33" s="177">
        <v>544</v>
      </c>
      <c r="D33" s="177" t="s">
        <v>149</v>
      </c>
      <c r="E33" s="178" t="s">
        <v>37</v>
      </c>
      <c r="F33" s="177">
        <v>1974</v>
      </c>
      <c r="G33" s="177">
        <v>1</v>
      </c>
      <c r="H33" s="177" t="s">
        <v>38</v>
      </c>
      <c r="I33" s="177">
        <v>1.2</v>
      </c>
      <c r="J33" s="174">
        <v>33860.74</v>
      </c>
      <c r="K33" s="177"/>
      <c r="L33" s="179">
        <f t="shared" si="0"/>
        <v>2.7749059200000001</v>
      </c>
      <c r="M33" s="90"/>
    </row>
    <row r="34" spans="1:13" ht="75" x14ac:dyDescent="0.3">
      <c r="A34" s="193"/>
      <c r="B34" s="180">
        <v>57</v>
      </c>
      <c r="C34" s="181">
        <v>40</v>
      </c>
      <c r="D34" s="181" t="s">
        <v>149</v>
      </c>
      <c r="E34" s="182" t="s">
        <v>37</v>
      </c>
      <c r="F34" s="181">
        <v>2015</v>
      </c>
      <c r="G34" s="181">
        <v>1</v>
      </c>
      <c r="H34" s="181" t="s">
        <v>38</v>
      </c>
      <c r="I34" s="181">
        <v>1.2</v>
      </c>
      <c r="J34" s="183">
        <v>947.04</v>
      </c>
      <c r="K34" s="181"/>
      <c r="L34" s="184">
        <f t="shared" si="0"/>
        <v>0.2040372</v>
      </c>
      <c r="M34" s="91" t="s">
        <v>211</v>
      </c>
    </row>
    <row r="35" spans="1:13" ht="56.25" x14ac:dyDescent="0.3">
      <c r="A35" s="169" t="s">
        <v>219</v>
      </c>
      <c r="B35" s="180">
        <v>57</v>
      </c>
      <c r="C35" s="177">
        <v>16</v>
      </c>
      <c r="D35" s="177" t="s">
        <v>190</v>
      </c>
      <c r="E35" s="178" t="s">
        <v>37</v>
      </c>
      <c r="F35" s="177">
        <v>2013</v>
      </c>
      <c r="G35" s="177">
        <v>1</v>
      </c>
      <c r="H35" s="177" t="s">
        <v>38</v>
      </c>
      <c r="I35" s="177">
        <v>1.2</v>
      </c>
      <c r="J35" s="174">
        <v>378.82</v>
      </c>
      <c r="K35" s="177"/>
      <c r="L35" s="179">
        <f t="shared" si="0"/>
        <v>8.1614880000000001E-2</v>
      </c>
      <c r="M35" s="186" t="s">
        <v>217</v>
      </c>
    </row>
    <row r="36" spans="1:13" ht="56.25" x14ac:dyDescent="0.3">
      <c r="A36" s="169" t="s">
        <v>220</v>
      </c>
      <c r="B36" s="180">
        <v>57</v>
      </c>
      <c r="C36" s="177">
        <v>10</v>
      </c>
      <c r="D36" s="177" t="s">
        <v>190</v>
      </c>
      <c r="E36" s="178" t="s">
        <v>37</v>
      </c>
      <c r="F36" s="177">
        <v>2017</v>
      </c>
      <c r="G36" s="177">
        <v>1</v>
      </c>
      <c r="H36" s="177" t="s">
        <v>38</v>
      </c>
      <c r="I36" s="177">
        <v>1.2</v>
      </c>
      <c r="J36" s="174">
        <v>236.76</v>
      </c>
      <c r="K36" s="177"/>
      <c r="L36" s="179">
        <f>2*3.14*B36*B36*C36/4/1000000</f>
        <v>5.10093E-2</v>
      </c>
      <c r="M36" s="186" t="s">
        <v>221</v>
      </c>
    </row>
    <row r="37" spans="1:13" ht="56.25" x14ac:dyDescent="0.3">
      <c r="A37" s="169" t="s">
        <v>220</v>
      </c>
      <c r="B37" s="94">
        <v>57</v>
      </c>
      <c r="C37" s="92">
        <v>9</v>
      </c>
      <c r="D37" s="92" t="s">
        <v>149</v>
      </c>
      <c r="E37" s="92" t="s">
        <v>37</v>
      </c>
      <c r="F37" s="92">
        <v>2019</v>
      </c>
      <c r="G37" s="92">
        <v>1</v>
      </c>
      <c r="H37" s="92" t="s">
        <v>38</v>
      </c>
      <c r="I37" s="95">
        <v>1.2</v>
      </c>
      <c r="J37" s="185">
        <v>213.08</v>
      </c>
      <c r="K37" s="96"/>
      <c r="L37" s="97">
        <f>2*3.14*B37*B37*C37/4/1000000</f>
        <v>4.5908370000000004E-2</v>
      </c>
      <c r="M37" s="93" t="s">
        <v>214</v>
      </c>
    </row>
    <row r="38" spans="1:13" ht="19.5" x14ac:dyDescent="0.3">
      <c r="A38" s="193" t="s">
        <v>222</v>
      </c>
      <c r="B38" s="176">
        <v>57</v>
      </c>
      <c r="C38" s="177">
        <v>320</v>
      </c>
      <c r="D38" s="177" t="s">
        <v>207</v>
      </c>
      <c r="E38" s="178" t="s">
        <v>191</v>
      </c>
      <c r="F38" s="177">
        <v>1974</v>
      </c>
      <c r="G38" s="177"/>
      <c r="H38" s="177" t="s">
        <v>38</v>
      </c>
      <c r="I38" s="177">
        <v>1.25</v>
      </c>
      <c r="J38" s="174">
        <v>16288</v>
      </c>
      <c r="K38" s="177"/>
      <c r="L38" s="179">
        <f t="shared" si="0"/>
        <v>1.6322976</v>
      </c>
      <c r="M38" s="90"/>
    </row>
    <row r="39" spans="1:13" ht="75" x14ac:dyDescent="0.3">
      <c r="A39" s="193"/>
      <c r="B39" s="180">
        <v>57</v>
      </c>
      <c r="C39" s="181">
        <v>70</v>
      </c>
      <c r="D39" s="181" t="s">
        <v>207</v>
      </c>
      <c r="E39" s="182" t="s">
        <v>191</v>
      </c>
      <c r="F39" s="181">
        <v>2015</v>
      </c>
      <c r="G39" s="181"/>
      <c r="H39" s="181" t="s">
        <v>38</v>
      </c>
      <c r="I39" s="181">
        <v>1.25</v>
      </c>
      <c r="J39" s="183">
        <v>2302.13</v>
      </c>
      <c r="K39" s="181"/>
      <c r="L39" s="184">
        <f t="shared" si="0"/>
        <v>0.35706510000000002</v>
      </c>
      <c r="M39" s="91" t="s">
        <v>211</v>
      </c>
    </row>
    <row r="40" spans="1:13" ht="56.25" x14ac:dyDescent="0.3">
      <c r="A40" s="169" t="s">
        <v>223</v>
      </c>
      <c r="B40" s="176">
        <v>50</v>
      </c>
      <c r="C40" s="177">
        <v>11.5</v>
      </c>
      <c r="D40" s="177" t="s">
        <v>149</v>
      </c>
      <c r="E40" s="178" t="s">
        <v>37</v>
      </c>
      <c r="F40" s="177">
        <v>2014</v>
      </c>
      <c r="G40" s="177">
        <v>1</v>
      </c>
      <c r="H40" s="177" t="s">
        <v>38</v>
      </c>
      <c r="I40" s="178">
        <v>1.2</v>
      </c>
      <c r="J40" s="174">
        <v>217.07</v>
      </c>
      <c r="K40" s="177"/>
      <c r="L40" s="179">
        <f t="shared" si="0"/>
        <v>4.5137499999999997E-2</v>
      </c>
      <c r="M40" s="186" t="s">
        <v>41</v>
      </c>
    </row>
    <row r="41" spans="1:13" ht="56.25" x14ac:dyDescent="0.3">
      <c r="A41" s="169" t="s">
        <v>223</v>
      </c>
      <c r="B41" s="176">
        <v>40</v>
      </c>
      <c r="C41" s="177">
        <v>26</v>
      </c>
      <c r="D41" s="177" t="s">
        <v>149</v>
      </c>
      <c r="E41" s="178" t="s">
        <v>37</v>
      </c>
      <c r="F41" s="177">
        <v>2014</v>
      </c>
      <c r="G41" s="177">
        <v>1</v>
      </c>
      <c r="H41" s="177" t="s">
        <v>38</v>
      </c>
      <c r="I41" s="178">
        <v>1.2</v>
      </c>
      <c r="J41" s="174">
        <v>480.79</v>
      </c>
      <c r="K41" s="177"/>
      <c r="L41" s="179">
        <f t="shared" si="0"/>
        <v>6.5311999999999995E-2</v>
      </c>
      <c r="M41" s="186" t="s">
        <v>41</v>
      </c>
    </row>
    <row r="42" spans="1:13" ht="39" x14ac:dyDescent="0.3">
      <c r="A42" s="169" t="s">
        <v>224</v>
      </c>
      <c r="B42" s="176">
        <v>32</v>
      </c>
      <c r="C42" s="177">
        <v>44.5</v>
      </c>
      <c r="D42" s="177" t="s">
        <v>149</v>
      </c>
      <c r="E42" s="178" t="s">
        <v>37</v>
      </c>
      <c r="F42" s="177">
        <v>1974</v>
      </c>
      <c r="G42" s="177">
        <v>1</v>
      </c>
      <c r="H42" s="177" t="s">
        <v>38</v>
      </c>
      <c r="I42" s="178">
        <v>1.2</v>
      </c>
      <c r="J42" s="174">
        <v>2231.59</v>
      </c>
      <c r="K42" s="177"/>
      <c r="L42" s="179">
        <f t="shared" si="0"/>
        <v>7.154176000000001E-2</v>
      </c>
      <c r="M42" s="90"/>
    </row>
    <row r="43" spans="1:13" ht="39" x14ac:dyDescent="0.3">
      <c r="A43" s="169" t="s">
        <v>225</v>
      </c>
      <c r="B43" s="176">
        <v>32</v>
      </c>
      <c r="C43" s="177">
        <v>17</v>
      </c>
      <c r="D43" s="177" t="s">
        <v>207</v>
      </c>
      <c r="E43" s="178" t="s">
        <v>191</v>
      </c>
      <c r="F43" s="177">
        <v>1974</v>
      </c>
      <c r="G43" s="177"/>
      <c r="H43" s="177" t="s">
        <v>38</v>
      </c>
      <c r="I43" s="178">
        <v>1.25</v>
      </c>
      <c r="J43" s="174">
        <v>615.61</v>
      </c>
      <c r="K43" s="177"/>
      <c r="L43" s="179">
        <f t="shared" si="0"/>
        <v>2.733056E-2</v>
      </c>
      <c r="M43" s="90"/>
    </row>
    <row r="44" spans="1:13" ht="19.5" x14ac:dyDescent="0.3">
      <c r="A44" s="169" t="s">
        <v>226</v>
      </c>
      <c r="B44" s="176">
        <v>25</v>
      </c>
      <c r="C44" s="177">
        <v>67</v>
      </c>
      <c r="D44" s="177" t="s">
        <v>207</v>
      </c>
      <c r="E44" s="178" t="s">
        <v>191</v>
      </c>
      <c r="F44" s="177">
        <v>1974</v>
      </c>
      <c r="G44" s="177"/>
      <c r="H44" s="177" t="s">
        <v>38</v>
      </c>
      <c r="I44" s="178">
        <v>1.25</v>
      </c>
      <c r="J44" s="174">
        <v>2426.2399999999998</v>
      </c>
      <c r="K44" s="177"/>
      <c r="L44" s="179">
        <f t="shared" si="0"/>
        <v>6.5743750000000004E-2</v>
      </c>
      <c r="M44" s="90"/>
    </row>
    <row r="45" spans="1:13" ht="19.5" x14ac:dyDescent="0.3">
      <c r="A45" s="169" t="s">
        <v>227</v>
      </c>
      <c r="B45" s="176">
        <v>89</v>
      </c>
      <c r="C45" s="177">
        <v>83.5</v>
      </c>
      <c r="D45" s="177" t="s">
        <v>207</v>
      </c>
      <c r="E45" s="178" t="s">
        <v>191</v>
      </c>
      <c r="F45" s="177">
        <v>1974</v>
      </c>
      <c r="G45" s="177"/>
      <c r="H45" s="177" t="s">
        <v>228</v>
      </c>
      <c r="I45" s="178">
        <v>1.25</v>
      </c>
      <c r="J45" s="174">
        <v>6433.68</v>
      </c>
      <c r="K45" s="177"/>
      <c r="L45" s="179">
        <f t="shared" si="0"/>
        <v>1.0384034950000001</v>
      </c>
      <c r="M45" s="90"/>
    </row>
    <row r="46" spans="1:13" ht="19.5" x14ac:dyDescent="0.3">
      <c r="A46" s="169" t="s">
        <v>229</v>
      </c>
      <c r="B46" s="176">
        <v>76</v>
      </c>
      <c r="C46" s="177">
        <v>160</v>
      </c>
      <c r="D46" s="177" t="s">
        <v>149</v>
      </c>
      <c r="E46" s="178" t="s">
        <v>37</v>
      </c>
      <c r="F46" s="177">
        <v>1974</v>
      </c>
      <c r="G46" s="177">
        <v>1</v>
      </c>
      <c r="H46" s="177" t="s">
        <v>228</v>
      </c>
      <c r="I46" s="178">
        <v>1.2</v>
      </c>
      <c r="J46" s="174">
        <v>12096</v>
      </c>
      <c r="K46" s="177"/>
      <c r="L46" s="179">
        <f t="shared" si="0"/>
        <v>1.4509311999999999</v>
      </c>
      <c r="M46" s="90"/>
    </row>
    <row r="47" spans="1:13" ht="19.5" x14ac:dyDescent="0.3">
      <c r="A47" s="169" t="s">
        <v>230</v>
      </c>
      <c r="B47" s="176">
        <v>76</v>
      </c>
      <c r="C47" s="177">
        <v>83.5</v>
      </c>
      <c r="D47" s="177" t="s">
        <v>207</v>
      </c>
      <c r="E47" s="178" t="s">
        <v>191</v>
      </c>
      <c r="F47" s="177">
        <v>1974</v>
      </c>
      <c r="G47" s="177"/>
      <c r="H47" s="177" t="s">
        <v>228</v>
      </c>
      <c r="I47" s="178">
        <v>1.25</v>
      </c>
      <c r="J47" s="174">
        <v>6016.18</v>
      </c>
      <c r="K47" s="177"/>
      <c r="L47" s="179">
        <f t="shared" si="0"/>
        <v>0.75720471999999994</v>
      </c>
      <c r="M47" s="90"/>
    </row>
    <row r="48" spans="1:13" ht="19.5" x14ac:dyDescent="0.3">
      <c r="A48" s="169" t="s">
        <v>231</v>
      </c>
      <c r="B48" s="176">
        <v>63</v>
      </c>
      <c r="C48" s="177">
        <v>135</v>
      </c>
      <c r="D48" s="177" t="s">
        <v>149</v>
      </c>
      <c r="E48" s="178" t="s">
        <v>37</v>
      </c>
      <c r="F48" s="177">
        <v>1974</v>
      </c>
      <c r="G48" s="177">
        <v>1</v>
      </c>
      <c r="H48" s="177" t="s">
        <v>228</v>
      </c>
      <c r="I48" s="178">
        <v>1.2</v>
      </c>
      <c r="J48" s="174">
        <v>8926.2000000000007</v>
      </c>
      <c r="K48" s="177"/>
      <c r="L48" s="179">
        <f t="shared" si="0"/>
        <v>0.84122955000000021</v>
      </c>
      <c r="M48" s="90"/>
    </row>
    <row r="49" spans="1:13" ht="19.5" x14ac:dyDescent="0.3">
      <c r="A49" s="169" t="s">
        <v>231</v>
      </c>
      <c r="B49" s="173">
        <v>57</v>
      </c>
      <c r="C49" s="169">
        <v>173</v>
      </c>
      <c r="D49" s="169" t="s">
        <v>149</v>
      </c>
      <c r="E49" s="170" t="s">
        <v>37</v>
      </c>
      <c r="F49" s="169">
        <v>1974</v>
      </c>
      <c r="G49" s="169">
        <v>1</v>
      </c>
      <c r="H49" s="169" t="s">
        <v>228</v>
      </c>
      <c r="I49" s="187">
        <v>1.2</v>
      </c>
      <c r="J49" s="174">
        <v>11438.76</v>
      </c>
      <c r="K49" s="169"/>
      <c r="L49" s="175">
        <f t="shared" si="0"/>
        <v>0.88246089000000005</v>
      </c>
      <c r="M49" s="13"/>
    </row>
    <row r="50" spans="1:13" ht="19.5" x14ac:dyDescent="0.3">
      <c r="A50" s="169" t="s">
        <v>232</v>
      </c>
      <c r="B50" s="173">
        <v>57</v>
      </c>
      <c r="C50" s="169">
        <v>523</v>
      </c>
      <c r="D50" s="169" t="s">
        <v>207</v>
      </c>
      <c r="E50" s="170" t="s">
        <v>191</v>
      </c>
      <c r="F50" s="169">
        <v>1974</v>
      </c>
      <c r="G50" s="169"/>
      <c r="H50" s="169" t="s">
        <v>228</v>
      </c>
      <c r="I50" s="187">
        <v>1.25</v>
      </c>
      <c r="J50" s="174">
        <v>30843.93</v>
      </c>
      <c r="K50" s="169"/>
      <c r="L50" s="175">
        <f t="shared" si="0"/>
        <v>2.6677863900000003</v>
      </c>
      <c r="M50" s="13"/>
    </row>
    <row r="51" spans="1:13" ht="19.5" x14ac:dyDescent="0.3">
      <c r="A51" s="169" t="s">
        <v>230</v>
      </c>
      <c r="B51" s="173">
        <v>40</v>
      </c>
      <c r="C51" s="169">
        <v>27</v>
      </c>
      <c r="D51" s="169" t="s">
        <v>207</v>
      </c>
      <c r="E51" s="170" t="s">
        <v>191</v>
      </c>
      <c r="F51" s="169">
        <v>1974</v>
      </c>
      <c r="G51" s="169"/>
      <c r="H51" s="169" t="s">
        <v>228</v>
      </c>
      <c r="I51" s="187">
        <v>1.25</v>
      </c>
      <c r="J51" s="174">
        <v>1389.83</v>
      </c>
      <c r="K51" s="169"/>
      <c r="L51" s="175">
        <f t="shared" si="0"/>
        <v>6.7823999999999995E-2</v>
      </c>
      <c r="M51" s="13"/>
    </row>
  </sheetData>
  <mergeCells count="31">
    <mergeCell ref="A3:M3"/>
    <mergeCell ref="L17:L18"/>
    <mergeCell ref="M17:M19"/>
    <mergeCell ref="A16:M16"/>
    <mergeCell ref="A17:A19"/>
    <mergeCell ref="B17:B18"/>
    <mergeCell ref="C17:C18"/>
    <mergeCell ref="D17:D19"/>
    <mergeCell ref="E17:E19"/>
    <mergeCell ref="F17:F19"/>
    <mergeCell ref="G17:G18"/>
    <mergeCell ref="H17:H19"/>
    <mergeCell ref="I17:I19"/>
    <mergeCell ref="J17:J18"/>
    <mergeCell ref="K17:K18"/>
    <mergeCell ref="M4:M6"/>
    <mergeCell ref="A26:A27"/>
    <mergeCell ref="A33:A34"/>
    <mergeCell ref="A38:A39"/>
    <mergeCell ref="K4:K5"/>
    <mergeCell ref="L4:L5"/>
    <mergeCell ref="A4:A6"/>
    <mergeCell ref="B4:B5"/>
    <mergeCell ref="C4:C5"/>
    <mergeCell ref="D4:D6"/>
    <mergeCell ref="E4:E6"/>
    <mergeCell ref="F4:F6"/>
    <mergeCell ref="G4:G5"/>
    <mergeCell ref="H4:H6"/>
    <mergeCell ref="I4:I6"/>
    <mergeCell ref="J4:J5"/>
  </mergeCells>
  <pageMargins left="0.51181102362204722" right="0.11811023622047245" top="0.55118110236220474" bottom="0.35433070866141736"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workbookViewId="0">
      <selection activeCell="N17" sqref="N17"/>
    </sheetView>
  </sheetViews>
  <sheetFormatPr defaultRowHeight="15" x14ac:dyDescent="0.25"/>
  <cols>
    <col min="1" max="1" width="5.140625" customWidth="1"/>
    <col min="2" max="2" width="35.85546875" customWidth="1"/>
    <col min="3" max="3" width="11" customWidth="1"/>
  </cols>
  <sheetData>
    <row r="1" spans="1:7" ht="18.75" x14ac:dyDescent="0.3">
      <c r="A1" s="20"/>
      <c r="E1" s="203" t="s">
        <v>42</v>
      </c>
      <c r="F1" s="203"/>
      <c r="G1" s="203"/>
    </row>
    <row r="2" spans="1:7" ht="35.25" customHeight="1" x14ac:dyDescent="0.25">
      <c r="A2" s="204" t="s">
        <v>103</v>
      </c>
      <c r="B2" s="204"/>
      <c r="C2" s="204"/>
      <c r="D2" s="204"/>
      <c r="E2" s="204"/>
      <c r="F2" s="204"/>
      <c r="G2" s="204"/>
    </row>
    <row r="3" spans="1:7" ht="8.25" customHeight="1" thickBot="1" x14ac:dyDescent="0.3">
      <c r="A3" s="21"/>
      <c r="B3" s="22"/>
      <c r="C3" s="22"/>
    </row>
    <row r="4" spans="1:7" ht="15.75" customHeight="1" thickBot="1" x14ac:dyDescent="0.3">
      <c r="A4" s="200" t="s">
        <v>1</v>
      </c>
      <c r="B4" s="201" t="s">
        <v>43</v>
      </c>
      <c r="C4" s="202" t="s">
        <v>44</v>
      </c>
      <c r="D4" s="199" t="s">
        <v>233</v>
      </c>
      <c r="E4" s="199"/>
      <c r="F4" s="199"/>
      <c r="G4" s="199"/>
    </row>
    <row r="5" spans="1:7" ht="15.75" customHeight="1" thickBot="1" x14ac:dyDescent="0.3">
      <c r="A5" s="200"/>
      <c r="B5" s="201"/>
      <c r="C5" s="201"/>
      <c r="D5" s="205" t="s">
        <v>45</v>
      </c>
      <c r="E5" s="206" t="s">
        <v>46</v>
      </c>
      <c r="F5" s="207" t="s">
        <v>47</v>
      </c>
      <c r="G5" s="208" t="s">
        <v>48</v>
      </c>
    </row>
    <row r="6" spans="1:7" ht="15.75" thickBot="1" x14ac:dyDescent="0.3">
      <c r="A6" s="200"/>
      <c r="B6" s="201"/>
      <c r="C6" s="202"/>
      <c r="D6" s="205"/>
      <c r="E6" s="206"/>
      <c r="F6" s="207"/>
      <c r="G6" s="208"/>
    </row>
    <row r="7" spans="1:7" x14ac:dyDescent="0.25">
      <c r="A7" s="98" t="s">
        <v>49</v>
      </c>
      <c r="B7" s="99" t="s">
        <v>50</v>
      </c>
      <c r="C7" s="100"/>
      <c r="D7" s="101"/>
      <c r="E7" s="102"/>
      <c r="F7" s="102"/>
      <c r="G7" s="103"/>
    </row>
    <row r="8" spans="1:7" x14ac:dyDescent="0.25">
      <c r="A8" s="116" t="s">
        <v>51</v>
      </c>
      <c r="B8" s="104" t="s">
        <v>52</v>
      </c>
      <c r="C8" s="105" t="s">
        <v>53</v>
      </c>
      <c r="D8" s="106">
        <f>E8+F8</f>
        <v>4775.0389999999998</v>
      </c>
      <c r="E8" s="107">
        <f>E26+E90</f>
        <v>4259.6189999999997</v>
      </c>
      <c r="F8" s="107">
        <f>F26+F90</f>
        <v>515.41999999999996</v>
      </c>
      <c r="G8" s="108">
        <v>0</v>
      </c>
    </row>
    <row r="9" spans="1:7" x14ac:dyDescent="0.25">
      <c r="A9" s="213" t="s">
        <v>54</v>
      </c>
      <c r="B9" s="109" t="s">
        <v>55</v>
      </c>
      <c r="C9" s="105" t="s">
        <v>53</v>
      </c>
      <c r="D9" s="106">
        <f>E9+F9</f>
        <v>95.816999999999993</v>
      </c>
      <c r="E9" s="107">
        <f>E27+E91</f>
        <v>75.566999999999993</v>
      </c>
      <c r="F9" s="107">
        <f>F27+F91</f>
        <v>20.25</v>
      </c>
      <c r="G9" s="108">
        <v>0</v>
      </c>
    </row>
    <row r="10" spans="1:7" x14ac:dyDescent="0.25">
      <c r="A10" s="213"/>
      <c r="B10" s="110"/>
      <c r="C10" s="105" t="s">
        <v>56</v>
      </c>
      <c r="D10" s="111">
        <f>D9/D8*100</f>
        <v>2.0066223542886248</v>
      </c>
      <c r="E10" s="112">
        <f>E9/E8*100</f>
        <v>1.7740319028532834</v>
      </c>
      <c r="F10" s="112">
        <f>F9/F8*100</f>
        <v>3.9288347367195686</v>
      </c>
      <c r="G10" s="108">
        <v>0</v>
      </c>
    </row>
    <row r="11" spans="1:7" x14ac:dyDescent="0.25">
      <c r="A11" s="116" t="s">
        <v>57</v>
      </c>
      <c r="B11" s="104" t="s">
        <v>58</v>
      </c>
      <c r="C11" s="105" t="s">
        <v>53</v>
      </c>
      <c r="D11" s="106">
        <f>E11+F11</f>
        <v>0</v>
      </c>
      <c r="E11" s="107">
        <f>E180</f>
        <v>0</v>
      </c>
      <c r="F11" s="107">
        <f>F180</f>
        <v>0</v>
      </c>
      <c r="G11" s="108">
        <v>0</v>
      </c>
    </row>
    <row r="12" spans="1:7" x14ac:dyDescent="0.25">
      <c r="A12" s="116" t="s">
        <v>59</v>
      </c>
      <c r="B12" s="104" t="s">
        <v>60</v>
      </c>
      <c r="C12" s="105" t="s">
        <v>53</v>
      </c>
      <c r="D12" s="106">
        <f>E12+F12</f>
        <v>4679.2219999999998</v>
      </c>
      <c r="E12" s="107">
        <f>E8-E9+E11</f>
        <v>4184.0519999999997</v>
      </c>
      <c r="F12" s="107">
        <f>F8-F9+F11</f>
        <v>495.16999999999996</v>
      </c>
      <c r="G12" s="108">
        <v>0</v>
      </c>
    </row>
    <row r="13" spans="1:7" x14ac:dyDescent="0.25">
      <c r="A13" s="213" t="s">
        <v>61</v>
      </c>
      <c r="B13" s="113" t="s">
        <v>62</v>
      </c>
      <c r="C13" s="105" t="s">
        <v>53</v>
      </c>
      <c r="D13" s="106">
        <f>E13+F13</f>
        <v>1820.1930000000002</v>
      </c>
      <c r="E13" s="107">
        <f>E30+E94</f>
        <v>1524.3910000000001</v>
      </c>
      <c r="F13" s="107">
        <f>F30+F94</f>
        <v>295.80200000000002</v>
      </c>
      <c r="G13" s="108">
        <v>0</v>
      </c>
    </row>
    <row r="14" spans="1:7" x14ac:dyDescent="0.25">
      <c r="A14" s="213"/>
      <c r="B14" s="113"/>
      <c r="C14" s="105" t="s">
        <v>56</v>
      </c>
      <c r="D14" s="111">
        <f>D13/D12*100</f>
        <v>38.899479443377558</v>
      </c>
      <c r="E14" s="112">
        <f>E13/E12*100</f>
        <v>36.433366506917224</v>
      </c>
      <c r="F14" s="112">
        <f>F13/F12*100</f>
        <v>59.737463901286439</v>
      </c>
      <c r="G14" s="108">
        <v>0</v>
      </c>
    </row>
    <row r="15" spans="1:7" x14ac:dyDescent="0.25">
      <c r="A15" s="214" t="s">
        <v>63</v>
      </c>
      <c r="B15" s="104" t="s">
        <v>64</v>
      </c>
      <c r="C15" s="105" t="s">
        <v>53</v>
      </c>
      <c r="D15" s="106">
        <f>E15+F15</f>
        <v>3260.884</v>
      </c>
      <c r="E15" s="107">
        <f>E17+E18+E19</f>
        <v>3061.5160000000001</v>
      </c>
      <c r="F15" s="107">
        <f>F17+F18+F19</f>
        <v>199.36799999999999</v>
      </c>
      <c r="G15" s="108">
        <v>0</v>
      </c>
    </row>
    <row r="16" spans="1:7" x14ac:dyDescent="0.25">
      <c r="A16" s="214"/>
      <c r="B16" s="104" t="s">
        <v>65</v>
      </c>
      <c r="C16" s="105" t="s">
        <v>53</v>
      </c>
      <c r="D16" s="106"/>
      <c r="E16" s="107"/>
      <c r="F16" s="107"/>
      <c r="G16" s="108"/>
    </row>
    <row r="17" spans="1:7" x14ac:dyDescent="0.25">
      <c r="A17" s="214"/>
      <c r="B17" s="104" t="s">
        <v>66</v>
      </c>
      <c r="C17" s="105" t="s">
        <v>53</v>
      </c>
      <c r="D17" s="106">
        <f>E17+F17</f>
        <v>2156.3319999999999</v>
      </c>
      <c r="E17" s="107">
        <f t="shared" ref="E17:F17" si="0">E34+E98</f>
        <v>1984.0650000000001</v>
      </c>
      <c r="F17" s="107">
        <f t="shared" si="0"/>
        <v>172.267</v>
      </c>
      <c r="G17" s="108">
        <v>0</v>
      </c>
    </row>
    <row r="18" spans="1:7" x14ac:dyDescent="0.25">
      <c r="A18" s="214"/>
      <c r="B18" s="114" t="s">
        <v>67</v>
      </c>
      <c r="C18" s="115" t="s">
        <v>53</v>
      </c>
      <c r="D18" s="106">
        <f>E18+F18</f>
        <v>895.51800000000003</v>
      </c>
      <c r="E18" s="107">
        <f t="shared" ref="E18:F18" si="1">E35+E99</f>
        <v>868.41700000000003</v>
      </c>
      <c r="F18" s="107">
        <f t="shared" si="1"/>
        <v>27.100999999999999</v>
      </c>
      <c r="G18" s="108">
        <v>0</v>
      </c>
    </row>
    <row r="19" spans="1:7" x14ac:dyDescent="0.25">
      <c r="A19" s="214"/>
      <c r="B19" s="104" t="s">
        <v>68</v>
      </c>
      <c r="C19" s="105" t="s">
        <v>53</v>
      </c>
      <c r="D19" s="106">
        <f>E19+F19</f>
        <v>209.03399999999999</v>
      </c>
      <c r="E19" s="107">
        <f t="shared" ref="E19:F19" si="2">E36+E100</f>
        <v>209.03399999999999</v>
      </c>
      <c r="F19" s="107">
        <f t="shared" si="2"/>
        <v>0</v>
      </c>
      <c r="G19" s="108">
        <v>0</v>
      </c>
    </row>
    <row r="20" spans="1:7" x14ac:dyDescent="0.25">
      <c r="A20" s="214"/>
      <c r="B20" s="104" t="s">
        <v>69</v>
      </c>
      <c r="C20" s="105" t="s">
        <v>53</v>
      </c>
      <c r="D20" s="106"/>
      <c r="E20" s="107"/>
      <c r="F20" s="107"/>
      <c r="G20" s="108"/>
    </row>
    <row r="21" spans="1:7" x14ac:dyDescent="0.25">
      <c r="A21" s="212" t="s">
        <v>70</v>
      </c>
      <c r="B21" s="117" t="s">
        <v>71</v>
      </c>
      <c r="C21" s="105" t="s">
        <v>72</v>
      </c>
      <c r="D21" s="106">
        <f>E21+F21</f>
        <v>812.82900000000006</v>
      </c>
      <c r="E21" s="107">
        <f>E38+E102</f>
        <v>718.67600000000004</v>
      </c>
      <c r="F21" s="107">
        <f>F38+F102</f>
        <v>94.153000000000006</v>
      </c>
      <c r="G21" s="108">
        <v>0</v>
      </c>
    </row>
    <row r="22" spans="1:7" x14ac:dyDescent="0.25">
      <c r="A22" s="212"/>
      <c r="B22" s="117" t="s">
        <v>73</v>
      </c>
      <c r="C22" s="105" t="s">
        <v>74</v>
      </c>
      <c r="D22" s="111">
        <f>D21/D8*1000</f>
        <v>170.22457827046023</v>
      </c>
      <c r="E22" s="112">
        <f>E21/E8*1000</f>
        <v>168.71837598620911</v>
      </c>
      <c r="F22" s="112">
        <f>F21/F8*1000</f>
        <v>182.67238368709016</v>
      </c>
      <c r="G22" s="108">
        <v>0</v>
      </c>
    </row>
    <row r="23" spans="1:7" x14ac:dyDescent="0.25">
      <c r="A23" s="215" t="s">
        <v>75</v>
      </c>
      <c r="B23" s="118" t="s">
        <v>76</v>
      </c>
      <c r="C23" s="119" t="s">
        <v>77</v>
      </c>
      <c r="D23" s="120">
        <f>D24/D21*1000</f>
        <v>5126.6115628256366</v>
      </c>
      <c r="E23" s="121">
        <f>E24/E21*1000</f>
        <v>5126.6693057789598</v>
      </c>
      <c r="F23" s="121">
        <f>F24/F21*1000</f>
        <v>5126.1708070905861</v>
      </c>
      <c r="G23" s="122">
        <v>0</v>
      </c>
    </row>
    <row r="24" spans="1:7" ht="15.75" thickBot="1" x14ac:dyDescent="0.3">
      <c r="A24" s="215"/>
      <c r="B24" s="123" t="s">
        <v>78</v>
      </c>
      <c r="C24" s="124" t="s">
        <v>79</v>
      </c>
      <c r="D24" s="125">
        <f>D52+D106</f>
        <v>4167.0585499999997</v>
      </c>
      <c r="E24" s="126">
        <f>E52+E106</f>
        <v>3684.41419</v>
      </c>
      <c r="F24" s="126">
        <f>F52+F106</f>
        <v>482.64436000000001</v>
      </c>
      <c r="G24" s="127">
        <v>0</v>
      </c>
    </row>
    <row r="25" spans="1:7" x14ac:dyDescent="0.25">
      <c r="A25" s="98" t="s">
        <v>80</v>
      </c>
      <c r="B25" s="99" t="s">
        <v>81</v>
      </c>
      <c r="C25" s="128"/>
      <c r="D25" s="129"/>
      <c r="E25" s="130"/>
      <c r="F25" s="130"/>
      <c r="G25" s="131"/>
    </row>
    <row r="26" spans="1:7" x14ac:dyDescent="0.25">
      <c r="A26" s="116" t="s">
        <v>82</v>
      </c>
      <c r="B26" s="104" t="s">
        <v>52</v>
      </c>
      <c r="C26" s="132" t="s">
        <v>53</v>
      </c>
      <c r="D26" s="106">
        <f>E26+F26</f>
        <v>4775.0389999999998</v>
      </c>
      <c r="E26" s="107">
        <v>4259.6189999999997</v>
      </c>
      <c r="F26" s="107">
        <v>515.41999999999996</v>
      </c>
      <c r="G26" s="108">
        <v>0</v>
      </c>
    </row>
    <row r="27" spans="1:7" x14ac:dyDescent="0.25">
      <c r="A27" s="133" t="s">
        <v>83</v>
      </c>
      <c r="B27" s="134" t="s">
        <v>55</v>
      </c>
      <c r="C27" s="132" t="s">
        <v>53</v>
      </c>
      <c r="D27" s="106">
        <f>E27+F27</f>
        <v>95.816999999999993</v>
      </c>
      <c r="E27" s="107">
        <v>75.566999999999993</v>
      </c>
      <c r="F27" s="107">
        <v>20.25</v>
      </c>
      <c r="G27" s="108">
        <v>0</v>
      </c>
    </row>
    <row r="28" spans="1:7" x14ac:dyDescent="0.25">
      <c r="A28" s="135"/>
      <c r="B28" s="110"/>
      <c r="C28" s="132" t="s">
        <v>56</v>
      </c>
      <c r="D28" s="111">
        <f>D27/D26*100</f>
        <v>2.0066223542886248</v>
      </c>
      <c r="E28" s="112">
        <f>E27/E26*100</f>
        <v>1.7740319028532834</v>
      </c>
      <c r="F28" s="112">
        <f>F27/F26*100</f>
        <v>3.9288347367195686</v>
      </c>
      <c r="G28" s="108">
        <v>0</v>
      </c>
    </row>
    <row r="29" spans="1:7" x14ac:dyDescent="0.25">
      <c r="A29" s="116" t="s">
        <v>84</v>
      </c>
      <c r="B29" s="104" t="s">
        <v>85</v>
      </c>
      <c r="C29" s="132" t="s">
        <v>53</v>
      </c>
      <c r="D29" s="106">
        <f>D26-D27</f>
        <v>4679.2219999999998</v>
      </c>
      <c r="E29" s="107">
        <f>E26-E27</f>
        <v>4184.0519999999997</v>
      </c>
      <c r="F29" s="107">
        <f>F26-F27</f>
        <v>495.16999999999996</v>
      </c>
      <c r="G29" s="108">
        <v>0</v>
      </c>
    </row>
    <row r="30" spans="1:7" x14ac:dyDescent="0.25">
      <c r="A30" s="133" t="s">
        <v>86</v>
      </c>
      <c r="B30" s="109" t="s">
        <v>62</v>
      </c>
      <c r="C30" s="132" t="s">
        <v>53</v>
      </c>
      <c r="D30" s="106">
        <f>E30+F30</f>
        <v>1820.1930000000002</v>
      </c>
      <c r="E30" s="107">
        <v>1524.3910000000001</v>
      </c>
      <c r="F30" s="107">
        <v>295.80200000000002</v>
      </c>
      <c r="G30" s="108">
        <v>0</v>
      </c>
    </row>
    <row r="31" spans="1:7" x14ac:dyDescent="0.25">
      <c r="A31" s="135"/>
      <c r="B31" s="110"/>
      <c r="C31" s="132" t="s">
        <v>56</v>
      </c>
      <c r="D31" s="111">
        <f>D30/D29*100</f>
        <v>38.899479443377558</v>
      </c>
      <c r="E31" s="112">
        <f>E30/E29*100</f>
        <v>36.433366506917224</v>
      </c>
      <c r="F31" s="112">
        <f>F30/F29*100</f>
        <v>59.737463901286439</v>
      </c>
      <c r="G31" s="108">
        <v>0</v>
      </c>
    </row>
    <row r="32" spans="1:7" x14ac:dyDescent="0.25">
      <c r="A32" s="212" t="s">
        <v>87</v>
      </c>
      <c r="B32" s="104" t="s">
        <v>64</v>
      </c>
      <c r="C32" s="132" t="s">
        <v>53</v>
      </c>
      <c r="D32" s="106">
        <f>E32+F32</f>
        <v>3260.884</v>
      </c>
      <c r="E32" s="107">
        <f>E34+E35+E36</f>
        <v>3061.5160000000001</v>
      </c>
      <c r="F32" s="107">
        <f>F34+F35+F36</f>
        <v>199.36799999999999</v>
      </c>
      <c r="G32" s="108">
        <v>0</v>
      </c>
    </row>
    <row r="33" spans="1:7" x14ac:dyDescent="0.25">
      <c r="A33" s="212"/>
      <c r="B33" s="104" t="s">
        <v>65</v>
      </c>
      <c r="C33" s="132" t="s">
        <v>53</v>
      </c>
      <c r="D33" s="106"/>
      <c r="E33" s="107"/>
      <c r="F33" s="107"/>
      <c r="G33" s="108"/>
    </row>
    <row r="34" spans="1:7" x14ac:dyDescent="0.25">
      <c r="A34" s="212"/>
      <c r="B34" s="104" t="s">
        <v>66</v>
      </c>
      <c r="C34" s="132" t="s">
        <v>53</v>
      </c>
      <c r="D34" s="136">
        <f>E34+F34+G34</f>
        <v>2156.3319999999999</v>
      </c>
      <c r="E34" s="107">
        <v>1984.0650000000001</v>
      </c>
      <c r="F34" s="107">
        <v>172.267</v>
      </c>
      <c r="G34" s="108">
        <v>0</v>
      </c>
    </row>
    <row r="35" spans="1:7" x14ac:dyDescent="0.25">
      <c r="A35" s="212"/>
      <c r="B35" s="104" t="s">
        <v>67</v>
      </c>
      <c r="C35" s="132" t="s">
        <v>53</v>
      </c>
      <c r="D35" s="136">
        <f>E35+F35+G35</f>
        <v>895.51800000000003</v>
      </c>
      <c r="E35" s="107">
        <v>868.41700000000003</v>
      </c>
      <c r="F35" s="107">
        <v>27.100999999999999</v>
      </c>
      <c r="G35" s="108">
        <v>0</v>
      </c>
    </row>
    <row r="36" spans="1:7" x14ac:dyDescent="0.25">
      <c r="A36" s="212"/>
      <c r="B36" s="104" t="s">
        <v>68</v>
      </c>
      <c r="C36" s="132" t="s">
        <v>53</v>
      </c>
      <c r="D36" s="136">
        <f>E36+F36+G36</f>
        <v>209.03399999999999</v>
      </c>
      <c r="E36" s="107">
        <v>209.03399999999999</v>
      </c>
      <c r="F36" s="107">
        <v>0</v>
      </c>
      <c r="G36" s="108">
        <v>0</v>
      </c>
    </row>
    <row r="37" spans="1:7" x14ac:dyDescent="0.25">
      <c r="A37" s="212"/>
      <c r="B37" s="104" t="s">
        <v>69</v>
      </c>
      <c r="C37" s="132" t="s">
        <v>53</v>
      </c>
      <c r="D37" s="136"/>
      <c r="E37" s="107"/>
      <c r="F37" s="107"/>
      <c r="G37" s="108"/>
    </row>
    <row r="38" spans="1:7" x14ac:dyDescent="0.25">
      <c r="A38" s="212" t="s">
        <v>88</v>
      </c>
      <c r="B38" s="117" t="s">
        <v>89</v>
      </c>
      <c r="C38" s="132" t="s">
        <v>72</v>
      </c>
      <c r="D38" s="136">
        <f>E38+F38</f>
        <v>812.82900000000006</v>
      </c>
      <c r="E38" s="107">
        <v>718.67600000000004</v>
      </c>
      <c r="F38" s="107">
        <v>94.153000000000006</v>
      </c>
      <c r="G38" s="108">
        <v>0</v>
      </c>
    </row>
    <row r="39" spans="1:7" x14ac:dyDescent="0.25">
      <c r="A39" s="212"/>
      <c r="B39" s="117" t="s">
        <v>73</v>
      </c>
      <c r="C39" s="132" t="s">
        <v>74</v>
      </c>
      <c r="D39" s="137">
        <f>D38/D26*1000</f>
        <v>170.22457827046023</v>
      </c>
      <c r="E39" s="112">
        <f>E38/E26*1000</f>
        <v>168.71837598620911</v>
      </c>
      <c r="F39" s="112">
        <f>F38/F26*1000</f>
        <v>182.67238368709016</v>
      </c>
      <c r="G39" s="108">
        <v>0</v>
      </c>
    </row>
    <row r="40" spans="1:7" ht="26.25" x14ac:dyDescent="0.25">
      <c r="A40" s="212" t="s">
        <v>90</v>
      </c>
      <c r="B40" s="117" t="s">
        <v>91</v>
      </c>
      <c r="C40" s="132" t="s">
        <v>92</v>
      </c>
      <c r="D40" s="136">
        <f>D41+D42+D43+D44+D45</f>
        <v>694.89200000000005</v>
      </c>
      <c r="E40" s="107">
        <f>E41+E42+E43+E44+E45</f>
        <v>614.40700000000004</v>
      </c>
      <c r="F40" s="107">
        <f>F41+F42+F43+F44+F45</f>
        <v>80.484999999999999</v>
      </c>
      <c r="G40" s="108">
        <v>0</v>
      </c>
    </row>
    <row r="41" spans="1:7" x14ac:dyDescent="0.25">
      <c r="A41" s="212"/>
      <c r="B41" s="138" t="s">
        <v>93</v>
      </c>
      <c r="C41" s="139" t="s">
        <v>94</v>
      </c>
      <c r="D41" s="140">
        <v>0</v>
      </c>
      <c r="E41" s="107">
        <v>0</v>
      </c>
      <c r="F41" s="107">
        <v>0</v>
      </c>
      <c r="G41" s="141">
        <v>0</v>
      </c>
    </row>
    <row r="42" spans="1:7" x14ac:dyDescent="0.25">
      <c r="A42" s="212"/>
      <c r="B42" s="138" t="s">
        <v>95</v>
      </c>
      <c r="C42" s="139" t="s">
        <v>94</v>
      </c>
      <c r="D42" s="140">
        <f>E42+F42</f>
        <v>0</v>
      </c>
      <c r="E42" s="107">
        <v>0</v>
      </c>
      <c r="F42" s="107">
        <v>0</v>
      </c>
      <c r="G42" s="141">
        <v>0</v>
      </c>
    </row>
    <row r="43" spans="1:7" x14ac:dyDescent="0.25">
      <c r="A43" s="212"/>
      <c r="B43" s="138" t="s">
        <v>96</v>
      </c>
      <c r="C43" s="139" t="s">
        <v>94</v>
      </c>
      <c r="D43" s="140">
        <f>E43+F43</f>
        <v>694.89200000000005</v>
      </c>
      <c r="E43" s="107">
        <v>614.40700000000004</v>
      </c>
      <c r="F43" s="107">
        <v>80.484999999999999</v>
      </c>
      <c r="G43" s="141">
        <v>0</v>
      </c>
    </row>
    <row r="44" spans="1:7" x14ac:dyDescent="0.25">
      <c r="A44" s="212"/>
      <c r="B44" s="138" t="s">
        <v>97</v>
      </c>
      <c r="C44" s="139" t="s">
        <v>94</v>
      </c>
      <c r="D44" s="140">
        <v>0</v>
      </c>
      <c r="E44" s="107">
        <v>0</v>
      </c>
      <c r="F44" s="107">
        <v>0</v>
      </c>
      <c r="G44" s="141">
        <v>0</v>
      </c>
    </row>
    <row r="45" spans="1:7" x14ac:dyDescent="0.25">
      <c r="A45" s="212"/>
      <c r="B45" s="138" t="s">
        <v>98</v>
      </c>
      <c r="C45" s="139" t="s">
        <v>94</v>
      </c>
      <c r="D45" s="140">
        <v>0</v>
      </c>
      <c r="E45" s="107">
        <v>0</v>
      </c>
      <c r="F45" s="107">
        <v>0</v>
      </c>
      <c r="G45" s="141">
        <v>0</v>
      </c>
    </row>
    <row r="46" spans="1:7" ht="26.25" x14ac:dyDescent="0.25">
      <c r="A46" s="212" t="s">
        <v>99</v>
      </c>
      <c r="B46" s="117" t="s">
        <v>100</v>
      </c>
      <c r="C46" s="132"/>
      <c r="D46" s="111">
        <v>5996.6995590681718</v>
      </c>
      <c r="E46" s="112">
        <v>5996.6995590681718</v>
      </c>
      <c r="F46" s="112">
        <v>5996.6995590681718</v>
      </c>
      <c r="G46" s="143">
        <v>0</v>
      </c>
    </row>
    <row r="47" spans="1:7" ht="26.25" x14ac:dyDescent="0.25">
      <c r="A47" s="212"/>
      <c r="B47" s="138" t="s">
        <v>93</v>
      </c>
      <c r="C47" s="139" t="s">
        <v>101</v>
      </c>
      <c r="D47" s="144"/>
      <c r="E47" s="142"/>
      <c r="F47" s="142"/>
      <c r="G47" s="143"/>
    </row>
    <row r="48" spans="1:7" ht="26.25" x14ac:dyDescent="0.25">
      <c r="A48" s="212"/>
      <c r="B48" s="145" t="s">
        <v>95</v>
      </c>
      <c r="C48" s="146" t="s">
        <v>101</v>
      </c>
      <c r="D48" s="144"/>
      <c r="E48" s="147"/>
      <c r="F48" s="147"/>
      <c r="G48" s="148"/>
    </row>
    <row r="49" spans="1:7" ht="26.25" x14ac:dyDescent="0.25">
      <c r="A49" s="212"/>
      <c r="B49" s="145" t="s">
        <v>96</v>
      </c>
      <c r="C49" s="146" t="s">
        <v>101</v>
      </c>
      <c r="D49" s="144"/>
      <c r="E49" s="147"/>
      <c r="F49" s="147"/>
      <c r="G49" s="148"/>
    </row>
    <row r="50" spans="1:7" ht="26.25" x14ac:dyDescent="0.25">
      <c r="A50" s="212"/>
      <c r="B50" s="145" t="s">
        <v>97</v>
      </c>
      <c r="C50" s="146" t="s">
        <v>101</v>
      </c>
      <c r="D50" s="144"/>
      <c r="E50" s="147"/>
      <c r="F50" s="147"/>
      <c r="G50" s="148"/>
    </row>
    <row r="51" spans="1:7" ht="26.25" x14ac:dyDescent="0.25">
      <c r="A51" s="212"/>
      <c r="B51" s="138" t="s">
        <v>98</v>
      </c>
      <c r="C51" s="139" t="s">
        <v>101</v>
      </c>
      <c r="D51" s="144"/>
      <c r="E51" s="142"/>
      <c r="F51" s="142"/>
      <c r="G51" s="143"/>
    </row>
    <row r="52" spans="1:7" ht="15.75" thickBot="1" x14ac:dyDescent="0.3">
      <c r="A52" s="149" t="s">
        <v>102</v>
      </c>
      <c r="B52" s="150" t="s">
        <v>78</v>
      </c>
      <c r="C52" s="151" t="s">
        <v>79</v>
      </c>
      <c r="D52" s="152">
        <f>E52+F52</f>
        <v>4167.0585499999997</v>
      </c>
      <c r="E52" s="153">
        <f>ROUND(E40*E46/1000,5)</f>
        <v>3684.41419</v>
      </c>
      <c r="F52" s="153">
        <f>ROUND(F40*F46/1000,5)</f>
        <v>482.64436000000001</v>
      </c>
      <c r="G52" s="154">
        <v>0</v>
      </c>
    </row>
    <row r="53" spans="1:7" ht="27" hidden="1" x14ac:dyDescent="0.25">
      <c r="A53" s="51" t="s">
        <v>150</v>
      </c>
      <c r="B53" s="52" t="s">
        <v>151</v>
      </c>
      <c r="C53" s="53"/>
      <c r="D53" s="54"/>
      <c r="E53" s="55"/>
      <c r="F53" s="55"/>
      <c r="G53" s="56"/>
    </row>
    <row r="54" spans="1:7" hidden="1" x14ac:dyDescent="0.25">
      <c r="A54" s="57" t="s">
        <v>152</v>
      </c>
      <c r="B54" s="58" t="s">
        <v>52</v>
      </c>
      <c r="C54" s="59" t="s">
        <v>53</v>
      </c>
      <c r="D54" s="50"/>
      <c r="E54" s="42"/>
      <c r="F54" s="42"/>
      <c r="G54" s="43"/>
    </row>
    <row r="55" spans="1:7" hidden="1" x14ac:dyDescent="0.25">
      <c r="A55" s="60" t="s">
        <v>153</v>
      </c>
      <c r="B55" s="61" t="s">
        <v>55</v>
      </c>
      <c r="C55" s="59" t="s">
        <v>53</v>
      </c>
      <c r="D55" s="50"/>
      <c r="E55" s="42"/>
      <c r="F55" s="42"/>
      <c r="G55" s="43"/>
    </row>
    <row r="56" spans="1:7" hidden="1" x14ac:dyDescent="0.25">
      <c r="A56" s="62"/>
      <c r="B56" s="63"/>
      <c r="C56" s="59" t="s">
        <v>56</v>
      </c>
      <c r="D56" s="50"/>
      <c r="E56" s="42"/>
      <c r="F56" s="42"/>
      <c r="G56" s="43"/>
    </row>
    <row r="57" spans="1:7" hidden="1" x14ac:dyDescent="0.25">
      <c r="A57" s="57" t="s">
        <v>154</v>
      </c>
      <c r="B57" s="58" t="s">
        <v>85</v>
      </c>
      <c r="C57" s="59" t="s">
        <v>53</v>
      </c>
      <c r="D57" s="50"/>
      <c r="E57" s="42"/>
      <c r="F57" s="42"/>
      <c r="G57" s="43"/>
    </row>
    <row r="58" spans="1:7" hidden="1" x14ac:dyDescent="0.25">
      <c r="A58" s="60" t="s">
        <v>155</v>
      </c>
      <c r="B58" s="61" t="s">
        <v>62</v>
      </c>
      <c r="C58" s="59" t="s">
        <v>53</v>
      </c>
      <c r="D58" s="50"/>
      <c r="E58" s="42"/>
      <c r="F58" s="42"/>
      <c r="G58" s="43"/>
    </row>
    <row r="59" spans="1:7" hidden="1" x14ac:dyDescent="0.25">
      <c r="A59" s="62"/>
      <c r="B59" s="63"/>
      <c r="C59" s="59" t="s">
        <v>56</v>
      </c>
      <c r="D59" s="50"/>
      <c r="E59" s="42"/>
      <c r="F59" s="42"/>
      <c r="G59" s="43"/>
    </row>
    <row r="60" spans="1:7" hidden="1" x14ac:dyDescent="0.25">
      <c r="A60" s="209" t="s">
        <v>156</v>
      </c>
      <c r="B60" s="58" t="s">
        <v>64</v>
      </c>
      <c r="C60" s="59" t="s">
        <v>53</v>
      </c>
      <c r="D60" s="50"/>
      <c r="E60" s="42"/>
      <c r="F60" s="42"/>
      <c r="G60" s="43"/>
    </row>
    <row r="61" spans="1:7" hidden="1" x14ac:dyDescent="0.25">
      <c r="A61" s="210"/>
      <c r="B61" s="58" t="s">
        <v>65</v>
      </c>
      <c r="C61" s="59"/>
      <c r="D61" s="50"/>
      <c r="E61" s="42"/>
      <c r="F61" s="42"/>
      <c r="G61" s="43"/>
    </row>
    <row r="62" spans="1:7" hidden="1" x14ac:dyDescent="0.25">
      <c r="A62" s="210"/>
      <c r="B62" s="58" t="s">
        <v>66</v>
      </c>
      <c r="C62" s="59" t="s">
        <v>53</v>
      </c>
      <c r="D62" s="50"/>
      <c r="E62" s="42"/>
      <c r="F62" s="42"/>
      <c r="G62" s="43"/>
    </row>
    <row r="63" spans="1:7" hidden="1" x14ac:dyDescent="0.25">
      <c r="A63" s="210"/>
      <c r="B63" s="58" t="s">
        <v>67</v>
      </c>
      <c r="C63" s="59" t="s">
        <v>53</v>
      </c>
      <c r="D63" s="50"/>
      <c r="E63" s="42"/>
      <c r="F63" s="42"/>
      <c r="G63" s="43"/>
    </row>
    <row r="64" spans="1:7" hidden="1" x14ac:dyDescent="0.25">
      <c r="A64" s="210"/>
      <c r="B64" s="58" t="s">
        <v>68</v>
      </c>
      <c r="C64" s="59" t="s">
        <v>53</v>
      </c>
      <c r="D64" s="50"/>
      <c r="E64" s="42"/>
      <c r="F64" s="42"/>
      <c r="G64" s="43"/>
    </row>
    <row r="65" spans="1:7" hidden="1" x14ac:dyDescent="0.25">
      <c r="A65" s="211"/>
      <c r="B65" s="58" t="s">
        <v>157</v>
      </c>
      <c r="C65" s="59" t="s">
        <v>53</v>
      </c>
      <c r="D65" s="50"/>
      <c r="E65" s="42"/>
      <c r="F65" s="42"/>
      <c r="G65" s="43"/>
    </row>
    <row r="66" spans="1:7" ht="26.25" hidden="1" x14ac:dyDescent="0.25">
      <c r="A66" s="209" t="s">
        <v>158</v>
      </c>
      <c r="B66" s="64" t="s">
        <v>159</v>
      </c>
      <c r="C66" s="59" t="s">
        <v>72</v>
      </c>
      <c r="D66" s="50"/>
      <c r="E66" s="42"/>
      <c r="F66" s="42"/>
      <c r="G66" s="43"/>
    </row>
    <row r="67" spans="1:7" hidden="1" x14ac:dyDescent="0.25">
      <c r="A67" s="210"/>
      <c r="B67" s="64" t="s">
        <v>73</v>
      </c>
      <c r="C67" s="59" t="s">
        <v>74</v>
      </c>
      <c r="D67" s="50"/>
      <c r="E67" s="42"/>
      <c r="F67" s="42"/>
      <c r="G67" s="43"/>
    </row>
    <row r="68" spans="1:7" hidden="1" x14ac:dyDescent="0.25">
      <c r="A68" s="211"/>
      <c r="B68" s="64" t="s">
        <v>160</v>
      </c>
      <c r="C68" s="59" t="s">
        <v>161</v>
      </c>
      <c r="D68" s="50"/>
      <c r="E68" s="42"/>
      <c r="F68" s="42"/>
      <c r="G68" s="43"/>
    </row>
    <row r="69" spans="1:7" ht="26.25" hidden="1" x14ac:dyDescent="0.25">
      <c r="A69" s="209" t="s">
        <v>162</v>
      </c>
      <c r="B69" s="64" t="s">
        <v>163</v>
      </c>
      <c r="C69" s="59" t="s">
        <v>164</v>
      </c>
      <c r="D69" s="50"/>
      <c r="E69" s="42"/>
      <c r="F69" s="42"/>
      <c r="G69" s="43"/>
    </row>
    <row r="70" spans="1:7" ht="15.75" hidden="1" thickBot="1" x14ac:dyDescent="0.3">
      <c r="A70" s="216"/>
      <c r="B70" s="65" t="s">
        <v>165</v>
      </c>
      <c r="C70" s="59" t="s">
        <v>79</v>
      </c>
      <c r="D70" s="50"/>
      <c r="E70" s="42"/>
      <c r="F70" s="42"/>
      <c r="G70" s="43"/>
    </row>
    <row r="71" spans="1:7" hidden="1" x14ac:dyDescent="0.25">
      <c r="A71" s="51" t="s">
        <v>166</v>
      </c>
      <c r="B71" s="52" t="s">
        <v>167</v>
      </c>
      <c r="C71" s="66"/>
      <c r="D71" s="67"/>
      <c r="E71" s="68"/>
      <c r="F71" s="68"/>
      <c r="G71" s="69"/>
    </row>
    <row r="72" spans="1:7" hidden="1" x14ac:dyDescent="0.25">
      <c r="A72" s="57" t="s">
        <v>168</v>
      </c>
      <c r="B72" s="58" t="s">
        <v>52</v>
      </c>
      <c r="C72" s="59" t="s">
        <v>53</v>
      </c>
      <c r="D72" s="50"/>
      <c r="E72" s="42"/>
      <c r="F72" s="42"/>
      <c r="G72" s="43"/>
    </row>
    <row r="73" spans="1:7" hidden="1" x14ac:dyDescent="0.25">
      <c r="A73" s="60" t="s">
        <v>169</v>
      </c>
      <c r="B73" s="61" t="s">
        <v>55</v>
      </c>
      <c r="C73" s="59" t="s">
        <v>53</v>
      </c>
      <c r="D73" s="50"/>
      <c r="E73" s="42"/>
      <c r="F73" s="42"/>
      <c r="G73" s="43"/>
    </row>
    <row r="74" spans="1:7" hidden="1" x14ac:dyDescent="0.25">
      <c r="A74" s="62"/>
      <c r="B74" s="63"/>
      <c r="C74" s="59" t="s">
        <v>56</v>
      </c>
      <c r="D74" s="50"/>
      <c r="E74" s="42"/>
      <c r="F74" s="42"/>
      <c r="G74" s="43"/>
    </row>
    <row r="75" spans="1:7" hidden="1" x14ac:dyDescent="0.25">
      <c r="A75" s="57" t="s">
        <v>170</v>
      </c>
      <c r="B75" s="58" t="s">
        <v>85</v>
      </c>
      <c r="C75" s="59" t="s">
        <v>53</v>
      </c>
      <c r="D75" s="50"/>
      <c r="E75" s="42"/>
      <c r="F75" s="42"/>
      <c r="G75" s="43"/>
    </row>
    <row r="76" spans="1:7" hidden="1" x14ac:dyDescent="0.25">
      <c r="A76" s="60" t="s">
        <v>171</v>
      </c>
      <c r="B76" s="61" t="s">
        <v>62</v>
      </c>
      <c r="C76" s="59" t="s">
        <v>53</v>
      </c>
      <c r="D76" s="50"/>
      <c r="E76" s="42"/>
      <c r="F76" s="42"/>
      <c r="G76" s="43"/>
    </row>
    <row r="77" spans="1:7" hidden="1" x14ac:dyDescent="0.25">
      <c r="A77" s="62"/>
      <c r="B77" s="63"/>
      <c r="C77" s="59" t="s">
        <v>56</v>
      </c>
      <c r="D77" s="50"/>
      <c r="E77" s="42"/>
      <c r="F77" s="42"/>
      <c r="G77" s="43"/>
    </row>
    <row r="78" spans="1:7" hidden="1" x14ac:dyDescent="0.25">
      <c r="A78" s="209" t="s">
        <v>172</v>
      </c>
      <c r="B78" s="58" t="s">
        <v>64</v>
      </c>
      <c r="C78" s="59" t="s">
        <v>53</v>
      </c>
      <c r="D78" s="50"/>
      <c r="E78" s="42"/>
      <c r="F78" s="42"/>
      <c r="G78" s="43"/>
    </row>
    <row r="79" spans="1:7" hidden="1" x14ac:dyDescent="0.25">
      <c r="A79" s="210"/>
      <c r="B79" s="58" t="s">
        <v>65</v>
      </c>
      <c r="C79" s="59"/>
      <c r="D79" s="50"/>
      <c r="E79" s="42"/>
      <c r="F79" s="42"/>
      <c r="G79" s="43"/>
    </row>
    <row r="80" spans="1:7" hidden="1" x14ac:dyDescent="0.25">
      <c r="A80" s="210"/>
      <c r="B80" s="58" t="s">
        <v>66</v>
      </c>
      <c r="C80" s="59" t="s">
        <v>53</v>
      </c>
      <c r="D80" s="50"/>
      <c r="E80" s="42"/>
      <c r="F80" s="42"/>
      <c r="G80" s="43"/>
    </row>
    <row r="81" spans="1:7" hidden="1" x14ac:dyDescent="0.25">
      <c r="A81" s="210"/>
      <c r="B81" s="58" t="s">
        <v>67</v>
      </c>
      <c r="C81" s="59" t="s">
        <v>53</v>
      </c>
      <c r="D81" s="50"/>
      <c r="E81" s="42"/>
      <c r="F81" s="42"/>
      <c r="G81" s="43"/>
    </row>
    <row r="82" spans="1:7" hidden="1" x14ac:dyDescent="0.25">
      <c r="A82" s="210"/>
      <c r="B82" s="58" t="s">
        <v>68</v>
      </c>
      <c r="C82" s="59" t="s">
        <v>53</v>
      </c>
      <c r="D82" s="50"/>
      <c r="E82" s="42"/>
      <c r="F82" s="42"/>
      <c r="G82" s="43"/>
    </row>
    <row r="83" spans="1:7" hidden="1" x14ac:dyDescent="0.25">
      <c r="A83" s="211"/>
      <c r="B83" s="58" t="s">
        <v>157</v>
      </c>
      <c r="C83" s="59" t="s">
        <v>53</v>
      </c>
      <c r="D83" s="50"/>
      <c r="E83" s="42"/>
      <c r="F83" s="42"/>
      <c r="G83" s="43"/>
    </row>
    <row r="84" spans="1:7" ht="26.25" hidden="1" x14ac:dyDescent="0.25">
      <c r="A84" s="209" t="s">
        <v>173</v>
      </c>
      <c r="B84" s="64" t="s">
        <v>174</v>
      </c>
      <c r="C84" s="59" t="s">
        <v>72</v>
      </c>
      <c r="D84" s="50"/>
      <c r="E84" s="42"/>
      <c r="F84" s="42"/>
      <c r="G84" s="43"/>
    </row>
    <row r="85" spans="1:7" hidden="1" x14ac:dyDescent="0.25">
      <c r="A85" s="210"/>
      <c r="B85" s="64" t="s">
        <v>73</v>
      </c>
      <c r="C85" s="59" t="s">
        <v>74</v>
      </c>
      <c r="D85" s="50"/>
      <c r="E85" s="42"/>
      <c r="F85" s="42"/>
      <c r="G85" s="43"/>
    </row>
    <row r="86" spans="1:7" hidden="1" x14ac:dyDescent="0.25">
      <c r="A86" s="211"/>
      <c r="B86" s="64" t="s">
        <v>160</v>
      </c>
      <c r="C86" s="59" t="s">
        <v>161</v>
      </c>
      <c r="D86" s="50"/>
      <c r="E86" s="42"/>
      <c r="F86" s="42"/>
      <c r="G86" s="43"/>
    </row>
    <row r="87" spans="1:7" ht="26.25" hidden="1" customHeight="1" x14ac:dyDescent="0.25">
      <c r="A87" s="209" t="s">
        <v>175</v>
      </c>
      <c r="B87" s="64" t="s">
        <v>163</v>
      </c>
      <c r="C87" s="59" t="s">
        <v>164</v>
      </c>
      <c r="D87" s="50"/>
      <c r="E87" s="42"/>
      <c r="F87" s="42"/>
      <c r="G87" s="43"/>
    </row>
    <row r="88" spans="1:7" hidden="1" x14ac:dyDescent="0.25">
      <c r="A88" s="210"/>
      <c r="B88" s="70" t="s">
        <v>165</v>
      </c>
      <c r="C88" s="71" t="s">
        <v>79</v>
      </c>
      <c r="D88" s="72"/>
      <c r="E88" s="73"/>
      <c r="F88" s="73"/>
      <c r="G88" s="74"/>
    </row>
    <row r="89" spans="1:7" ht="27" hidden="1" x14ac:dyDescent="0.25">
      <c r="A89" s="75" t="s">
        <v>176</v>
      </c>
      <c r="B89" s="76" t="s">
        <v>177</v>
      </c>
      <c r="C89" s="77"/>
      <c r="D89" s="155"/>
      <c r="E89" s="156"/>
      <c r="F89" s="156"/>
      <c r="G89" s="157"/>
    </row>
    <row r="90" spans="1:7" hidden="1" x14ac:dyDescent="0.25">
      <c r="A90" s="40" t="s">
        <v>178</v>
      </c>
      <c r="B90" s="41" t="s">
        <v>52</v>
      </c>
      <c r="C90" s="47" t="s">
        <v>53</v>
      </c>
      <c r="D90" s="140"/>
      <c r="E90" s="107"/>
      <c r="F90" s="107"/>
      <c r="G90" s="141"/>
    </row>
    <row r="91" spans="1:7" hidden="1" x14ac:dyDescent="0.25">
      <c r="A91" s="48" t="s">
        <v>179</v>
      </c>
      <c r="B91" s="44" t="s">
        <v>55</v>
      </c>
      <c r="C91" s="47" t="s">
        <v>53</v>
      </c>
      <c r="D91" s="140"/>
      <c r="E91" s="107"/>
      <c r="F91" s="107"/>
      <c r="G91" s="141"/>
    </row>
    <row r="92" spans="1:7" hidden="1" x14ac:dyDescent="0.25">
      <c r="A92" s="49"/>
      <c r="B92" s="45"/>
      <c r="C92" s="47" t="s">
        <v>56</v>
      </c>
      <c r="D92" s="140"/>
      <c r="E92" s="107"/>
      <c r="F92" s="107"/>
      <c r="G92" s="141"/>
    </row>
    <row r="93" spans="1:7" hidden="1" x14ac:dyDescent="0.25">
      <c r="A93" s="40" t="s">
        <v>180</v>
      </c>
      <c r="B93" s="41" t="s">
        <v>85</v>
      </c>
      <c r="C93" s="47" t="s">
        <v>53</v>
      </c>
      <c r="D93" s="140"/>
      <c r="E93" s="107"/>
      <c r="F93" s="107"/>
      <c r="G93" s="141"/>
    </row>
    <row r="94" spans="1:7" hidden="1" x14ac:dyDescent="0.25">
      <c r="A94" s="48" t="s">
        <v>181</v>
      </c>
      <c r="B94" s="44" t="s">
        <v>62</v>
      </c>
      <c r="C94" s="47" t="s">
        <v>53</v>
      </c>
      <c r="D94" s="140"/>
      <c r="E94" s="107"/>
      <c r="F94" s="107"/>
      <c r="G94" s="141"/>
    </row>
    <row r="95" spans="1:7" hidden="1" x14ac:dyDescent="0.25">
      <c r="A95" s="49"/>
      <c r="B95" s="45"/>
      <c r="C95" s="47" t="s">
        <v>56</v>
      </c>
      <c r="D95" s="140"/>
      <c r="E95" s="107"/>
      <c r="F95" s="107"/>
      <c r="G95" s="141"/>
    </row>
    <row r="96" spans="1:7" hidden="1" x14ac:dyDescent="0.25">
      <c r="A96" s="209" t="s">
        <v>182</v>
      </c>
      <c r="B96" s="41" t="s">
        <v>64</v>
      </c>
      <c r="C96" s="47" t="s">
        <v>53</v>
      </c>
      <c r="D96" s="140"/>
      <c r="E96" s="107"/>
      <c r="F96" s="107"/>
      <c r="G96" s="141"/>
    </row>
    <row r="97" spans="1:7" hidden="1" x14ac:dyDescent="0.25">
      <c r="A97" s="210"/>
      <c r="B97" s="41" t="s">
        <v>65</v>
      </c>
      <c r="C97" s="47" t="s">
        <v>53</v>
      </c>
      <c r="D97" s="140"/>
      <c r="E97" s="107"/>
      <c r="F97" s="107"/>
      <c r="G97" s="141"/>
    </row>
    <row r="98" spans="1:7" hidden="1" x14ac:dyDescent="0.25">
      <c r="A98" s="210"/>
      <c r="B98" s="41" t="s">
        <v>66</v>
      </c>
      <c r="C98" s="47" t="s">
        <v>53</v>
      </c>
      <c r="D98" s="140"/>
      <c r="E98" s="107"/>
      <c r="F98" s="107"/>
      <c r="G98" s="141"/>
    </row>
    <row r="99" spans="1:7" hidden="1" x14ac:dyDescent="0.25">
      <c r="A99" s="210"/>
      <c r="B99" s="41" t="s">
        <v>67</v>
      </c>
      <c r="C99" s="47" t="s">
        <v>53</v>
      </c>
      <c r="D99" s="140"/>
      <c r="E99" s="107"/>
      <c r="F99" s="107"/>
      <c r="G99" s="141"/>
    </row>
    <row r="100" spans="1:7" hidden="1" x14ac:dyDescent="0.25">
      <c r="A100" s="210"/>
      <c r="B100" s="41" t="s">
        <v>68</v>
      </c>
      <c r="C100" s="47" t="s">
        <v>53</v>
      </c>
      <c r="D100" s="140"/>
      <c r="E100" s="107"/>
      <c r="F100" s="107"/>
      <c r="G100" s="141"/>
    </row>
    <row r="101" spans="1:7" hidden="1" x14ac:dyDescent="0.25">
      <c r="A101" s="211"/>
      <c r="B101" s="41" t="s">
        <v>157</v>
      </c>
      <c r="C101" s="47" t="s">
        <v>53</v>
      </c>
      <c r="D101" s="140"/>
      <c r="E101" s="107"/>
      <c r="F101" s="107"/>
      <c r="G101" s="141"/>
    </row>
    <row r="102" spans="1:7" ht="25.5" hidden="1" x14ac:dyDescent="0.25">
      <c r="A102" s="209" t="s">
        <v>183</v>
      </c>
      <c r="B102" s="78" t="s">
        <v>184</v>
      </c>
      <c r="C102" s="47" t="s">
        <v>72</v>
      </c>
      <c r="D102" s="140"/>
      <c r="E102" s="107"/>
      <c r="F102" s="107"/>
      <c r="G102" s="141"/>
    </row>
    <row r="103" spans="1:7" hidden="1" x14ac:dyDescent="0.25">
      <c r="A103" s="210"/>
      <c r="B103" s="46" t="s">
        <v>73</v>
      </c>
      <c r="C103" s="47" t="s">
        <v>74</v>
      </c>
      <c r="D103" s="140"/>
      <c r="E103" s="107"/>
      <c r="F103" s="107"/>
      <c r="G103" s="141"/>
    </row>
    <row r="104" spans="1:7" hidden="1" x14ac:dyDescent="0.25">
      <c r="A104" s="211"/>
      <c r="B104" s="46" t="s">
        <v>160</v>
      </c>
      <c r="C104" s="47" t="s">
        <v>161</v>
      </c>
      <c r="D104" s="140"/>
      <c r="E104" s="107"/>
      <c r="F104" s="107"/>
      <c r="G104" s="141"/>
    </row>
    <row r="105" spans="1:7" ht="26.25" hidden="1" x14ac:dyDescent="0.25">
      <c r="A105" s="209" t="s">
        <v>185</v>
      </c>
      <c r="B105" s="79" t="s">
        <v>163</v>
      </c>
      <c r="C105" s="80" t="s">
        <v>164</v>
      </c>
      <c r="D105" s="136"/>
      <c r="E105" s="158"/>
      <c r="F105" s="158"/>
      <c r="G105" s="148"/>
    </row>
    <row r="106" spans="1:7" ht="15.75" hidden="1" thickBot="1" x14ac:dyDescent="0.3">
      <c r="A106" s="216"/>
      <c r="B106" s="81" t="s">
        <v>165</v>
      </c>
      <c r="C106" s="82" t="s">
        <v>79</v>
      </c>
      <c r="D106" s="159"/>
      <c r="E106" s="160"/>
      <c r="F106" s="160"/>
      <c r="G106" s="161"/>
    </row>
  </sheetData>
  <mergeCells count="28">
    <mergeCell ref="A96:A101"/>
    <mergeCell ref="A102:A104"/>
    <mergeCell ref="A105:A106"/>
    <mergeCell ref="A66:A68"/>
    <mergeCell ref="A69:A70"/>
    <mergeCell ref="A78:A83"/>
    <mergeCell ref="A84:A86"/>
    <mergeCell ref="A87:A88"/>
    <mergeCell ref="A60:A65"/>
    <mergeCell ref="A46:A51"/>
    <mergeCell ref="A9:A10"/>
    <mergeCell ref="A13:A14"/>
    <mergeCell ref="A15:A20"/>
    <mergeCell ref="A21:A22"/>
    <mergeCell ref="A23:A24"/>
    <mergeCell ref="A32:A37"/>
    <mergeCell ref="A38:A39"/>
    <mergeCell ref="A40:A45"/>
    <mergeCell ref="D4:G4"/>
    <mergeCell ref="A4:A6"/>
    <mergeCell ref="B4:B6"/>
    <mergeCell ref="C4:C6"/>
    <mergeCell ref="E1:G1"/>
    <mergeCell ref="A2:G2"/>
    <mergeCell ref="D5:D6"/>
    <mergeCell ref="E5:E6"/>
    <mergeCell ref="F5:F6"/>
    <mergeCell ref="G5:G6"/>
  </mergeCells>
  <pageMargins left="0.9055118110236221" right="0.70866141732283472" top="0.15748031496062992" bottom="0" header="0.31496062992125984" footer="0.31496062992125984"/>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15"/>
  <sheetViews>
    <sheetView topLeftCell="A2" zoomScale="90" zoomScaleNormal="90" workbookViewId="0">
      <selection activeCell="R24" sqref="R24"/>
    </sheetView>
  </sheetViews>
  <sheetFormatPr defaultRowHeight="15" x14ac:dyDescent="0.25"/>
  <sheetData>
    <row r="6" spans="1:1" ht="15" customHeight="1" x14ac:dyDescent="0.25">
      <c r="A6" s="217" t="s">
        <v>187</v>
      </c>
    </row>
    <row r="7" spans="1:1" x14ac:dyDescent="0.25">
      <c r="A7" s="217"/>
    </row>
    <row r="8" spans="1:1" x14ac:dyDescent="0.25">
      <c r="A8" s="217"/>
    </row>
    <row r="9" spans="1:1" x14ac:dyDescent="0.25">
      <c r="A9" s="217"/>
    </row>
    <row r="10" spans="1:1" x14ac:dyDescent="0.25">
      <c r="A10" s="217"/>
    </row>
    <row r="11" spans="1:1" x14ac:dyDescent="0.25">
      <c r="A11" s="217"/>
    </row>
    <row r="12" spans="1:1" x14ac:dyDescent="0.25">
      <c r="A12" s="217"/>
    </row>
    <row r="13" spans="1:1" x14ac:dyDescent="0.25">
      <c r="A13" s="217"/>
    </row>
    <row r="14" spans="1:1" x14ac:dyDescent="0.25">
      <c r="A14" s="217"/>
    </row>
    <row r="15" spans="1:1" x14ac:dyDescent="0.25">
      <c r="A15" s="217"/>
    </row>
  </sheetData>
  <mergeCells count="1">
    <mergeCell ref="A6:A15"/>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15"/>
  <sheetViews>
    <sheetView topLeftCell="A10" zoomScaleNormal="100" workbookViewId="0">
      <selection activeCell="R19" sqref="R19"/>
    </sheetView>
  </sheetViews>
  <sheetFormatPr defaultRowHeight="15" x14ac:dyDescent="0.25"/>
  <sheetData>
    <row r="6" spans="1:1" x14ac:dyDescent="0.25">
      <c r="A6" s="217" t="s">
        <v>186</v>
      </c>
    </row>
    <row r="7" spans="1:1" x14ac:dyDescent="0.25">
      <c r="A7" s="217"/>
    </row>
    <row r="8" spans="1:1" x14ac:dyDescent="0.25">
      <c r="A8" s="217"/>
    </row>
    <row r="9" spans="1:1" x14ac:dyDescent="0.25">
      <c r="A9" s="217"/>
    </row>
    <row r="10" spans="1:1" x14ac:dyDescent="0.25">
      <c r="A10" s="217"/>
    </row>
    <row r="11" spans="1:1" x14ac:dyDescent="0.25">
      <c r="A11" s="217"/>
    </row>
    <row r="12" spans="1:1" x14ac:dyDescent="0.25">
      <c r="A12" s="217"/>
    </row>
    <row r="13" spans="1:1" x14ac:dyDescent="0.25">
      <c r="A13" s="217"/>
    </row>
    <row r="14" spans="1:1" x14ac:dyDescent="0.25">
      <c r="A14" s="217"/>
    </row>
    <row r="15" spans="1:1" x14ac:dyDescent="0.25">
      <c r="A15" s="217"/>
    </row>
  </sheetData>
  <mergeCells count="1">
    <mergeCell ref="A6:A15"/>
  </mergeCells>
  <pageMargins left="0.7" right="0.7" top="0.75" bottom="0.75" header="0.3" footer="0.3"/>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topLeftCell="F6" workbookViewId="0">
      <selection activeCell="S20" sqref="S20"/>
    </sheetView>
  </sheetViews>
  <sheetFormatPr defaultRowHeight="15" x14ac:dyDescent="0.25"/>
  <cols>
    <col min="1" max="5" width="3.7109375" style="23" hidden="1" customWidth="1"/>
    <col min="6" max="6" width="3.7109375" style="23" customWidth="1"/>
    <col min="7" max="7" width="6.7109375" style="23" customWidth="1"/>
    <col min="8" max="8" width="30.7109375" style="23" customWidth="1"/>
    <col min="9" max="11" width="14.7109375" style="23" customWidth="1"/>
    <col min="12" max="12" width="6" style="23" hidden="1" customWidth="1"/>
    <col min="13" max="17" width="11.7109375" style="23" customWidth="1"/>
    <col min="18" max="18" width="13.7109375" style="23" customWidth="1"/>
    <col min="19" max="19" width="11.7109375" style="23" customWidth="1"/>
    <col min="20" max="20" width="14.7109375" style="23" customWidth="1"/>
    <col min="21" max="24" width="11.7109375" style="23" customWidth="1"/>
    <col min="25" max="256" width="9.140625" style="23"/>
    <col min="257" max="261" width="0" style="23" hidden="1" customWidth="1"/>
    <col min="262" max="262" width="3.7109375" style="23" customWidth="1"/>
    <col min="263" max="263" width="6.7109375" style="23" customWidth="1"/>
    <col min="264" max="264" width="30.7109375" style="23" customWidth="1"/>
    <col min="265" max="267" width="14.7109375" style="23" customWidth="1"/>
    <col min="268" max="268" width="0" style="23" hidden="1" customWidth="1"/>
    <col min="269" max="273" width="11.7109375" style="23" customWidth="1"/>
    <col min="274" max="274" width="13.7109375" style="23" customWidth="1"/>
    <col min="275" max="275" width="11.7109375" style="23" customWidth="1"/>
    <col min="276" max="276" width="14.7109375" style="23" customWidth="1"/>
    <col min="277" max="280" width="11.7109375" style="23" customWidth="1"/>
    <col min="281" max="512" width="9.140625" style="23"/>
    <col min="513" max="517" width="0" style="23" hidden="1" customWidth="1"/>
    <col min="518" max="518" width="3.7109375" style="23" customWidth="1"/>
    <col min="519" max="519" width="6.7109375" style="23" customWidth="1"/>
    <col min="520" max="520" width="30.7109375" style="23" customWidth="1"/>
    <col min="521" max="523" width="14.7109375" style="23" customWidth="1"/>
    <col min="524" max="524" width="0" style="23" hidden="1" customWidth="1"/>
    <col min="525" max="529" width="11.7109375" style="23" customWidth="1"/>
    <col min="530" max="530" width="13.7109375" style="23" customWidth="1"/>
    <col min="531" max="531" width="11.7109375" style="23" customWidth="1"/>
    <col min="532" max="532" width="14.7109375" style="23" customWidth="1"/>
    <col min="533" max="536" width="11.7109375" style="23" customWidth="1"/>
    <col min="537" max="768" width="9.140625" style="23"/>
    <col min="769" max="773" width="0" style="23" hidden="1" customWidth="1"/>
    <col min="774" max="774" width="3.7109375" style="23" customWidth="1"/>
    <col min="775" max="775" width="6.7109375" style="23" customWidth="1"/>
    <col min="776" max="776" width="30.7109375" style="23" customWidth="1"/>
    <col min="777" max="779" width="14.7109375" style="23" customWidth="1"/>
    <col min="780" max="780" width="0" style="23" hidden="1" customWidth="1"/>
    <col min="781" max="785" width="11.7109375" style="23" customWidth="1"/>
    <col min="786" max="786" width="13.7109375" style="23" customWidth="1"/>
    <col min="787" max="787" width="11.7109375" style="23" customWidth="1"/>
    <col min="788" max="788" width="14.7109375" style="23" customWidth="1"/>
    <col min="789" max="792" width="11.7109375" style="23" customWidth="1"/>
    <col min="793" max="1024" width="9.140625" style="23"/>
    <col min="1025" max="1029" width="0" style="23" hidden="1" customWidth="1"/>
    <col min="1030" max="1030" width="3.7109375" style="23" customWidth="1"/>
    <col min="1031" max="1031" width="6.7109375" style="23" customWidth="1"/>
    <col min="1032" max="1032" width="30.7109375" style="23" customWidth="1"/>
    <col min="1033" max="1035" width="14.7109375" style="23" customWidth="1"/>
    <col min="1036" max="1036" width="0" style="23" hidden="1" customWidth="1"/>
    <col min="1037" max="1041" width="11.7109375" style="23" customWidth="1"/>
    <col min="1042" max="1042" width="13.7109375" style="23" customWidth="1"/>
    <col min="1043" max="1043" width="11.7109375" style="23" customWidth="1"/>
    <col min="1044" max="1044" width="14.7109375" style="23" customWidth="1"/>
    <col min="1045" max="1048" width="11.7109375" style="23" customWidth="1"/>
    <col min="1049" max="1280" width="9.140625" style="23"/>
    <col min="1281" max="1285" width="0" style="23" hidden="1" customWidth="1"/>
    <col min="1286" max="1286" width="3.7109375" style="23" customWidth="1"/>
    <col min="1287" max="1287" width="6.7109375" style="23" customWidth="1"/>
    <col min="1288" max="1288" width="30.7109375" style="23" customWidth="1"/>
    <col min="1289" max="1291" width="14.7109375" style="23" customWidth="1"/>
    <col min="1292" max="1292" width="0" style="23" hidden="1" customWidth="1"/>
    <col min="1293" max="1297" width="11.7109375" style="23" customWidth="1"/>
    <col min="1298" max="1298" width="13.7109375" style="23" customWidth="1"/>
    <col min="1299" max="1299" width="11.7109375" style="23" customWidth="1"/>
    <col min="1300" max="1300" width="14.7109375" style="23" customWidth="1"/>
    <col min="1301" max="1304" width="11.7109375" style="23" customWidth="1"/>
    <col min="1305" max="1536" width="9.140625" style="23"/>
    <col min="1537" max="1541" width="0" style="23" hidden="1" customWidth="1"/>
    <col min="1542" max="1542" width="3.7109375" style="23" customWidth="1"/>
    <col min="1543" max="1543" width="6.7109375" style="23" customWidth="1"/>
    <col min="1544" max="1544" width="30.7109375" style="23" customWidth="1"/>
    <col min="1545" max="1547" width="14.7109375" style="23" customWidth="1"/>
    <col min="1548" max="1548" width="0" style="23" hidden="1" customWidth="1"/>
    <col min="1549" max="1553" width="11.7109375" style="23" customWidth="1"/>
    <col min="1554" max="1554" width="13.7109375" style="23" customWidth="1"/>
    <col min="1555" max="1555" width="11.7109375" style="23" customWidth="1"/>
    <col min="1556" max="1556" width="14.7109375" style="23" customWidth="1"/>
    <col min="1557" max="1560" width="11.7109375" style="23" customWidth="1"/>
    <col min="1561" max="1792" width="9.140625" style="23"/>
    <col min="1793" max="1797" width="0" style="23" hidden="1" customWidth="1"/>
    <col min="1798" max="1798" width="3.7109375" style="23" customWidth="1"/>
    <col min="1799" max="1799" width="6.7109375" style="23" customWidth="1"/>
    <col min="1800" max="1800" width="30.7109375" style="23" customWidth="1"/>
    <col min="1801" max="1803" width="14.7109375" style="23" customWidth="1"/>
    <col min="1804" max="1804" width="0" style="23" hidden="1" customWidth="1"/>
    <col min="1805" max="1809" width="11.7109375" style="23" customWidth="1"/>
    <col min="1810" max="1810" width="13.7109375" style="23" customWidth="1"/>
    <col min="1811" max="1811" width="11.7109375" style="23" customWidth="1"/>
    <col min="1812" max="1812" width="14.7109375" style="23" customWidth="1"/>
    <col min="1813" max="1816" width="11.7109375" style="23" customWidth="1"/>
    <col min="1817" max="2048" width="9.140625" style="23"/>
    <col min="2049" max="2053" width="0" style="23" hidden="1" customWidth="1"/>
    <col min="2054" max="2054" width="3.7109375" style="23" customWidth="1"/>
    <col min="2055" max="2055" width="6.7109375" style="23" customWidth="1"/>
    <col min="2056" max="2056" width="30.7109375" style="23" customWidth="1"/>
    <col min="2057" max="2059" width="14.7109375" style="23" customWidth="1"/>
    <col min="2060" max="2060" width="0" style="23" hidden="1" customWidth="1"/>
    <col min="2061" max="2065" width="11.7109375" style="23" customWidth="1"/>
    <col min="2066" max="2066" width="13.7109375" style="23" customWidth="1"/>
    <col min="2067" max="2067" width="11.7109375" style="23" customWidth="1"/>
    <col min="2068" max="2068" width="14.7109375" style="23" customWidth="1"/>
    <col min="2069" max="2072" width="11.7109375" style="23" customWidth="1"/>
    <col min="2073" max="2304" width="9.140625" style="23"/>
    <col min="2305" max="2309" width="0" style="23" hidden="1" customWidth="1"/>
    <col min="2310" max="2310" width="3.7109375" style="23" customWidth="1"/>
    <col min="2311" max="2311" width="6.7109375" style="23" customWidth="1"/>
    <col min="2312" max="2312" width="30.7109375" style="23" customWidth="1"/>
    <col min="2313" max="2315" width="14.7109375" style="23" customWidth="1"/>
    <col min="2316" max="2316" width="0" style="23" hidden="1" customWidth="1"/>
    <col min="2317" max="2321" width="11.7109375" style="23" customWidth="1"/>
    <col min="2322" max="2322" width="13.7109375" style="23" customWidth="1"/>
    <col min="2323" max="2323" width="11.7109375" style="23" customWidth="1"/>
    <col min="2324" max="2324" width="14.7109375" style="23" customWidth="1"/>
    <col min="2325" max="2328" width="11.7109375" style="23" customWidth="1"/>
    <col min="2329" max="2560" width="9.140625" style="23"/>
    <col min="2561" max="2565" width="0" style="23" hidden="1" customWidth="1"/>
    <col min="2566" max="2566" width="3.7109375" style="23" customWidth="1"/>
    <col min="2567" max="2567" width="6.7109375" style="23" customWidth="1"/>
    <col min="2568" max="2568" width="30.7109375" style="23" customWidth="1"/>
    <col min="2569" max="2571" width="14.7109375" style="23" customWidth="1"/>
    <col min="2572" max="2572" width="0" style="23" hidden="1" customWidth="1"/>
    <col min="2573" max="2577" width="11.7109375" style="23" customWidth="1"/>
    <col min="2578" max="2578" width="13.7109375" style="23" customWidth="1"/>
    <col min="2579" max="2579" width="11.7109375" style="23" customWidth="1"/>
    <col min="2580" max="2580" width="14.7109375" style="23" customWidth="1"/>
    <col min="2581" max="2584" width="11.7109375" style="23" customWidth="1"/>
    <col min="2585" max="2816" width="9.140625" style="23"/>
    <col min="2817" max="2821" width="0" style="23" hidden="1" customWidth="1"/>
    <col min="2822" max="2822" width="3.7109375" style="23" customWidth="1"/>
    <col min="2823" max="2823" width="6.7109375" style="23" customWidth="1"/>
    <col min="2824" max="2824" width="30.7109375" style="23" customWidth="1"/>
    <col min="2825" max="2827" width="14.7109375" style="23" customWidth="1"/>
    <col min="2828" max="2828" width="0" style="23" hidden="1" customWidth="1"/>
    <col min="2829" max="2833" width="11.7109375" style="23" customWidth="1"/>
    <col min="2834" max="2834" width="13.7109375" style="23" customWidth="1"/>
    <col min="2835" max="2835" width="11.7109375" style="23" customWidth="1"/>
    <col min="2836" max="2836" width="14.7109375" style="23" customWidth="1"/>
    <col min="2837" max="2840" width="11.7109375" style="23" customWidth="1"/>
    <col min="2841" max="3072" width="9.140625" style="23"/>
    <col min="3073" max="3077" width="0" style="23" hidden="1" customWidth="1"/>
    <col min="3078" max="3078" width="3.7109375" style="23" customWidth="1"/>
    <col min="3079" max="3079" width="6.7109375" style="23" customWidth="1"/>
    <col min="3080" max="3080" width="30.7109375" style="23" customWidth="1"/>
    <col min="3081" max="3083" width="14.7109375" style="23" customWidth="1"/>
    <col min="3084" max="3084" width="0" style="23" hidden="1" customWidth="1"/>
    <col min="3085" max="3089" width="11.7109375" style="23" customWidth="1"/>
    <col min="3090" max="3090" width="13.7109375" style="23" customWidth="1"/>
    <col min="3091" max="3091" width="11.7109375" style="23" customWidth="1"/>
    <col min="3092" max="3092" width="14.7109375" style="23" customWidth="1"/>
    <col min="3093" max="3096" width="11.7109375" style="23" customWidth="1"/>
    <col min="3097" max="3328" width="9.140625" style="23"/>
    <col min="3329" max="3333" width="0" style="23" hidden="1" customWidth="1"/>
    <col min="3334" max="3334" width="3.7109375" style="23" customWidth="1"/>
    <col min="3335" max="3335" width="6.7109375" style="23" customWidth="1"/>
    <col min="3336" max="3336" width="30.7109375" style="23" customWidth="1"/>
    <col min="3337" max="3339" width="14.7109375" style="23" customWidth="1"/>
    <col min="3340" max="3340" width="0" style="23" hidden="1" customWidth="1"/>
    <col min="3341" max="3345" width="11.7109375" style="23" customWidth="1"/>
    <col min="3346" max="3346" width="13.7109375" style="23" customWidth="1"/>
    <col min="3347" max="3347" width="11.7109375" style="23" customWidth="1"/>
    <col min="3348" max="3348" width="14.7109375" style="23" customWidth="1"/>
    <col min="3349" max="3352" width="11.7109375" style="23" customWidth="1"/>
    <col min="3353" max="3584" width="9.140625" style="23"/>
    <col min="3585" max="3589" width="0" style="23" hidden="1" customWidth="1"/>
    <col min="3590" max="3590" width="3.7109375" style="23" customWidth="1"/>
    <col min="3591" max="3591" width="6.7109375" style="23" customWidth="1"/>
    <col min="3592" max="3592" width="30.7109375" style="23" customWidth="1"/>
    <col min="3593" max="3595" width="14.7109375" style="23" customWidth="1"/>
    <col min="3596" max="3596" width="0" style="23" hidden="1" customWidth="1"/>
    <col min="3597" max="3601" width="11.7109375" style="23" customWidth="1"/>
    <col min="3602" max="3602" width="13.7109375" style="23" customWidth="1"/>
    <col min="3603" max="3603" width="11.7109375" style="23" customWidth="1"/>
    <col min="3604" max="3604" width="14.7109375" style="23" customWidth="1"/>
    <col min="3605" max="3608" width="11.7109375" style="23" customWidth="1"/>
    <col min="3609" max="3840" width="9.140625" style="23"/>
    <col min="3841" max="3845" width="0" style="23" hidden="1" customWidth="1"/>
    <col min="3846" max="3846" width="3.7109375" style="23" customWidth="1"/>
    <col min="3847" max="3847" width="6.7109375" style="23" customWidth="1"/>
    <col min="3848" max="3848" width="30.7109375" style="23" customWidth="1"/>
    <col min="3849" max="3851" width="14.7109375" style="23" customWidth="1"/>
    <col min="3852" max="3852" width="0" style="23" hidden="1" customWidth="1"/>
    <col min="3853" max="3857" width="11.7109375" style="23" customWidth="1"/>
    <col min="3858" max="3858" width="13.7109375" style="23" customWidth="1"/>
    <col min="3859" max="3859" width="11.7109375" style="23" customWidth="1"/>
    <col min="3860" max="3860" width="14.7109375" style="23" customWidth="1"/>
    <col min="3861" max="3864" width="11.7109375" style="23" customWidth="1"/>
    <col min="3865" max="4096" width="9.140625" style="23"/>
    <col min="4097" max="4101" width="0" style="23" hidden="1" customWidth="1"/>
    <col min="4102" max="4102" width="3.7109375" style="23" customWidth="1"/>
    <col min="4103" max="4103" width="6.7109375" style="23" customWidth="1"/>
    <col min="4104" max="4104" width="30.7109375" style="23" customWidth="1"/>
    <col min="4105" max="4107" width="14.7109375" style="23" customWidth="1"/>
    <col min="4108" max="4108" width="0" style="23" hidden="1" customWidth="1"/>
    <col min="4109" max="4113" width="11.7109375" style="23" customWidth="1"/>
    <col min="4114" max="4114" width="13.7109375" style="23" customWidth="1"/>
    <col min="4115" max="4115" width="11.7109375" style="23" customWidth="1"/>
    <col min="4116" max="4116" width="14.7109375" style="23" customWidth="1"/>
    <col min="4117" max="4120" width="11.7109375" style="23" customWidth="1"/>
    <col min="4121" max="4352" width="9.140625" style="23"/>
    <col min="4353" max="4357" width="0" style="23" hidden="1" customWidth="1"/>
    <col min="4358" max="4358" width="3.7109375" style="23" customWidth="1"/>
    <col min="4359" max="4359" width="6.7109375" style="23" customWidth="1"/>
    <col min="4360" max="4360" width="30.7109375" style="23" customWidth="1"/>
    <col min="4361" max="4363" width="14.7109375" style="23" customWidth="1"/>
    <col min="4364" max="4364" width="0" style="23" hidden="1" customWidth="1"/>
    <col min="4365" max="4369" width="11.7109375" style="23" customWidth="1"/>
    <col min="4370" max="4370" width="13.7109375" style="23" customWidth="1"/>
    <col min="4371" max="4371" width="11.7109375" style="23" customWidth="1"/>
    <col min="4372" max="4372" width="14.7109375" style="23" customWidth="1"/>
    <col min="4373" max="4376" width="11.7109375" style="23" customWidth="1"/>
    <col min="4377" max="4608" width="9.140625" style="23"/>
    <col min="4609" max="4613" width="0" style="23" hidden="1" customWidth="1"/>
    <col min="4614" max="4614" width="3.7109375" style="23" customWidth="1"/>
    <col min="4615" max="4615" width="6.7109375" style="23" customWidth="1"/>
    <col min="4616" max="4616" width="30.7109375" style="23" customWidth="1"/>
    <col min="4617" max="4619" width="14.7109375" style="23" customWidth="1"/>
    <col min="4620" max="4620" width="0" style="23" hidden="1" customWidth="1"/>
    <col min="4621" max="4625" width="11.7109375" style="23" customWidth="1"/>
    <col min="4626" max="4626" width="13.7109375" style="23" customWidth="1"/>
    <col min="4627" max="4627" width="11.7109375" style="23" customWidth="1"/>
    <col min="4628" max="4628" width="14.7109375" style="23" customWidth="1"/>
    <col min="4629" max="4632" width="11.7109375" style="23" customWidth="1"/>
    <col min="4633" max="4864" width="9.140625" style="23"/>
    <col min="4865" max="4869" width="0" style="23" hidden="1" customWidth="1"/>
    <col min="4870" max="4870" width="3.7109375" style="23" customWidth="1"/>
    <col min="4871" max="4871" width="6.7109375" style="23" customWidth="1"/>
    <col min="4872" max="4872" width="30.7109375" style="23" customWidth="1"/>
    <col min="4873" max="4875" width="14.7109375" style="23" customWidth="1"/>
    <col min="4876" max="4876" width="0" style="23" hidden="1" customWidth="1"/>
    <col min="4877" max="4881" width="11.7109375" style="23" customWidth="1"/>
    <col min="4882" max="4882" width="13.7109375" style="23" customWidth="1"/>
    <col min="4883" max="4883" width="11.7109375" style="23" customWidth="1"/>
    <col min="4884" max="4884" width="14.7109375" style="23" customWidth="1"/>
    <col min="4885" max="4888" width="11.7109375" style="23" customWidth="1"/>
    <col min="4889" max="5120" width="9.140625" style="23"/>
    <col min="5121" max="5125" width="0" style="23" hidden="1" customWidth="1"/>
    <col min="5126" max="5126" width="3.7109375" style="23" customWidth="1"/>
    <col min="5127" max="5127" width="6.7109375" style="23" customWidth="1"/>
    <col min="5128" max="5128" width="30.7109375" style="23" customWidth="1"/>
    <col min="5129" max="5131" width="14.7109375" style="23" customWidth="1"/>
    <col min="5132" max="5132" width="0" style="23" hidden="1" customWidth="1"/>
    <col min="5133" max="5137" width="11.7109375" style="23" customWidth="1"/>
    <col min="5138" max="5138" width="13.7109375" style="23" customWidth="1"/>
    <col min="5139" max="5139" width="11.7109375" style="23" customWidth="1"/>
    <col min="5140" max="5140" width="14.7109375" style="23" customWidth="1"/>
    <col min="5141" max="5144" width="11.7109375" style="23" customWidth="1"/>
    <col min="5145" max="5376" width="9.140625" style="23"/>
    <col min="5377" max="5381" width="0" style="23" hidden="1" customWidth="1"/>
    <col min="5382" max="5382" width="3.7109375" style="23" customWidth="1"/>
    <col min="5383" max="5383" width="6.7109375" style="23" customWidth="1"/>
    <col min="5384" max="5384" width="30.7109375" style="23" customWidth="1"/>
    <col min="5385" max="5387" width="14.7109375" style="23" customWidth="1"/>
    <col min="5388" max="5388" width="0" style="23" hidden="1" customWidth="1"/>
    <col min="5389" max="5393" width="11.7109375" style="23" customWidth="1"/>
    <col min="5394" max="5394" width="13.7109375" style="23" customWidth="1"/>
    <col min="5395" max="5395" width="11.7109375" style="23" customWidth="1"/>
    <col min="5396" max="5396" width="14.7109375" style="23" customWidth="1"/>
    <col min="5397" max="5400" width="11.7109375" style="23" customWidth="1"/>
    <col min="5401" max="5632" width="9.140625" style="23"/>
    <col min="5633" max="5637" width="0" style="23" hidden="1" customWidth="1"/>
    <col min="5638" max="5638" width="3.7109375" style="23" customWidth="1"/>
    <col min="5639" max="5639" width="6.7109375" style="23" customWidth="1"/>
    <col min="5640" max="5640" width="30.7109375" style="23" customWidth="1"/>
    <col min="5641" max="5643" width="14.7109375" style="23" customWidth="1"/>
    <col min="5644" max="5644" width="0" style="23" hidden="1" customWidth="1"/>
    <col min="5645" max="5649" width="11.7109375" style="23" customWidth="1"/>
    <col min="5650" max="5650" width="13.7109375" style="23" customWidth="1"/>
    <col min="5651" max="5651" width="11.7109375" style="23" customWidth="1"/>
    <col min="5652" max="5652" width="14.7109375" style="23" customWidth="1"/>
    <col min="5653" max="5656" width="11.7109375" style="23" customWidth="1"/>
    <col min="5657" max="5888" width="9.140625" style="23"/>
    <col min="5889" max="5893" width="0" style="23" hidden="1" customWidth="1"/>
    <col min="5894" max="5894" width="3.7109375" style="23" customWidth="1"/>
    <col min="5895" max="5895" width="6.7109375" style="23" customWidth="1"/>
    <col min="5896" max="5896" width="30.7109375" style="23" customWidth="1"/>
    <col min="5897" max="5899" width="14.7109375" style="23" customWidth="1"/>
    <col min="5900" max="5900" width="0" style="23" hidden="1" customWidth="1"/>
    <col min="5901" max="5905" width="11.7109375" style="23" customWidth="1"/>
    <col min="5906" max="5906" width="13.7109375" style="23" customWidth="1"/>
    <col min="5907" max="5907" width="11.7109375" style="23" customWidth="1"/>
    <col min="5908" max="5908" width="14.7109375" style="23" customWidth="1"/>
    <col min="5909" max="5912" width="11.7109375" style="23" customWidth="1"/>
    <col min="5913" max="6144" width="9.140625" style="23"/>
    <col min="6145" max="6149" width="0" style="23" hidden="1" customWidth="1"/>
    <col min="6150" max="6150" width="3.7109375" style="23" customWidth="1"/>
    <col min="6151" max="6151" width="6.7109375" style="23" customWidth="1"/>
    <col min="6152" max="6152" width="30.7109375" style="23" customWidth="1"/>
    <col min="6153" max="6155" width="14.7109375" style="23" customWidth="1"/>
    <col min="6156" max="6156" width="0" style="23" hidden="1" customWidth="1"/>
    <col min="6157" max="6161" width="11.7109375" style="23" customWidth="1"/>
    <col min="6162" max="6162" width="13.7109375" style="23" customWidth="1"/>
    <col min="6163" max="6163" width="11.7109375" style="23" customWidth="1"/>
    <col min="6164" max="6164" width="14.7109375" style="23" customWidth="1"/>
    <col min="6165" max="6168" width="11.7109375" style="23" customWidth="1"/>
    <col min="6169" max="6400" width="9.140625" style="23"/>
    <col min="6401" max="6405" width="0" style="23" hidden="1" customWidth="1"/>
    <col min="6406" max="6406" width="3.7109375" style="23" customWidth="1"/>
    <col min="6407" max="6407" width="6.7109375" style="23" customWidth="1"/>
    <col min="6408" max="6408" width="30.7109375" style="23" customWidth="1"/>
    <col min="6409" max="6411" width="14.7109375" style="23" customWidth="1"/>
    <col min="6412" max="6412" width="0" style="23" hidden="1" customWidth="1"/>
    <col min="6413" max="6417" width="11.7109375" style="23" customWidth="1"/>
    <col min="6418" max="6418" width="13.7109375" style="23" customWidth="1"/>
    <col min="6419" max="6419" width="11.7109375" style="23" customWidth="1"/>
    <col min="6420" max="6420" width="14.7109375" style="23" customWidth="1"/>
    <col min="6421" max="6424" width="11.7109375" style="23" customWidth="1"/>
    <col min="6425" max="6656" width="9.140625" style="23"/>
    <col min="6657" max="6661" width="0" style="23" hidden="1" customWidth="1"/>
    <col min="6662" max="6662" width="3.7109375" style="23" customWidth="1"/>
    <col min="6663" max="6663" width="6.7109375" style="23" customWidth="1"/>
    <col min="6664" max="6664" width="30.7109375" style="23" customWidth="1"/>
    <col min="6665" max="6667" width="14.7109375" style="23" customWidth="1"/>
    <col min="6668" max="6668" width="0" style="23" hidden="1" customWidth="1"/>
    <col min="6669" max="6673" width="11.7109375" style="23" customWidth="1"/>
    <col min="6674" max="6674" width="13.7109375" style="23" customWidth="1"/>
    <col min="6675" max="6675" width="11.7109375" style="23" customWidth="1"/>
    <col min="6676" max="6676" width="14.7109375" style="23" customWidth="1"/>
    <col min="6677" max="6680" width="11.7109375" style="23" customWidth="1"/>
    <col min="6681" max="6912" width="9.140625" style="23"/>
    <col min="6913" max="6917" width="0" style="23" hidden="1" customWidth="1"/>
    <col min="6918" max="6918" width="3.7109375" style="23" customWidth="1"/>
    <col min="6919" max="6919" width="6.7109375" style="23" customWidth="1"/>
    <col min="6920" max="6920" width="30.7109375" style="23" customWidth="1"/>
    <col min="6921" max="6923" width="14.7109375" style="23" customWidth="1"/>
    <col min="6924" max="6924" width="0" style="23" hidden="1" customWidth="1"/>
    <col min="6925" max="6929" width="11.7109375" style="23" customWidth="1"/>
    <col min="6930" max="6930" width="13.7109375" style="23" customWidth="1"/>
    <col min="6931" max="6931" width="11.7109375" style="23" customWidth="1"/>
    <col min="6932" max="6932" width="14.7109375" style="23" customWidth="1"/>
    <col min="6933" max="6936" width="11.7109375" style="23" customWidth="1"/>
    <col min="6937" max="7168" width="9.140625" style="23"/>
    <col min="7169" max="7173" width="0" style="23" hidden="1" customWidth="1"/>
    <col min="7174" max="7174" width="3.7109375" style="23" customWidth="1"/>
    <col min="7175" max="7175" width="6.7109375" style="23" customWidth="1"/>
    <col min="7176" max="7176" width="30.7109375" style="23" customWidth="1"/>
    <col min="7177" max="7179" width="14.7109375" style="23" customWidth="1"/>
    <col min="7180" max="7180" width="0" style="23" hidden="1" customWidth="1"/>
    <col min="7181" max="7185" width="11.7109375" style="23" customWidth="1"/>
    <col min="7186" max="7186" width="13.7109375" style="23" customWidth="1"/>
    <col min="7187" max="7187" width="11.7109375" style="23" customWidth="1"/>
    <col min="7188" max="7188" width="14.7109375" style="23" customWidth="1"/>
    <col min="7189" max="7192" width="11.7109375" style="23" customWidth="1"/>
    <col min="7193" max="7424" width="9.140625" style="23"/>
    <col min="7425" max="7429" width="0" style="23" hidden="1" customWidth="1"/>
    <col min="7430" max="7430" width="3.7109375" style="23" customWidth="1"/>
    <col min="7431" max="7431" width="6.7109375" style="23" customWidth="1"/>
    <col min="7432" max="7432" width="30.7109375" style="23" customWidth="1"/>
    <col min="7433" max="7435" width="14.7109375" style="23" customWidth="1"/>
    <col min="7436" max="7436" width="0" style="23" hidden="1" customWidth="1"/>
    <col min="7437" max="7441" width="11.7109375" style="23" customWidth="1"/>
    <col min="7442" max="7442" width="13.7109375" style="23" customWidth="1"/>
    <col min="7443" max="7443" width="11.7109375" style="23" customWidth="1"/>
    <col min="7444" max="7444" width="14.7109375" style="23" customWidth="1"/>
    <col min="7445" max="7448" width="11.7109375" style="23" customWidth="1"/>
    <col min="7449" max="7680" width="9.140625" style="23"/>
    <col min="7681" max="7685" width="0" style="23" hidden="1" customWidth="1"/>
    <col min="7686" max="7686" width="3.7109375" style="23" customWidth="1"/>
    <col min="7687" max="7687" width="6.7109375" style="23" customWidth="1"/>
    <col min="7688" max="7688" width="30.7109375" style="23" customWidth="1"/>
    <col min="7689" max="7691" width="14.7109375" style="23" customWidth="1"/>
    <col min="7692" max="7692" width="0" style="23" hidden="1" customWidth="1"/>
    <col min="7693" max="7697" width="11.7109375" style="23" customWidth="1"/>
    <col min="7698" max="7698" width="13.7109375" style="23" customWidth="1"/>
    <col min="7699" max="7699" width="11.7109375" style="23" customWidth="1"/>
    <col min="7700" max="7700" width="14.7109375" style="23" customWidth="1"/>
    <col min="7701" max="7704" width="11.7109375" style="23" customWidth="1"/>
    <col min="7705" max="7936" width="9.140625" style="23"/>
    <col min="7937" max="7941" width="0" style="23" hidden="1" customWidth="1"/>
    <col min="7942" max="7942" width="3.7109375" style="23" customWidth="1"/>
    <col min="7943" max="7943" width="6.7109375" style="23" customWidth="1"/>
    <col min="7944" max="7944" width="30.7109375" style="23" customWidth="1"/>
    <col min="7945" max="7947" width="14.7109375" style="23" customWidth="1"/>
    <col min="7948" max="7948" width="0" style="23" hidden="1" customWidth="1"/>
    <col min="7949" max="7953" width="11.7109375" style="23" customWidth="1"/>
    <col min="7954" max="7954" width="13.7109375" style="23" customWidth="1"/>
    <col min="7955" max="7955" width="11.7109375" style="23" customWidth="1"/>
    <col min="7956" max="7956" width="14.7109375" style="23" customWidth="1"/>
    <col min="7957" max="7960" width="11.7109375" style="23" customWidth="1"/>
    <col min="7961" max="8192" width="9.140625" style="23"/>
    <col min="8193" max="8197" width="0" style="23" hidden="1" customWidth="1"/>
    <col min="8198" max="8198" width="3.7109375" style="23" customWidth="1"/>
    <col min="8199" max="8199" width="6.7109375" style="23" customWidth="1"/>
    <col min="8200" max="8200" width="30.7109375" style="23" customWidth="1"/>
    <col min="8201" max="8203" width="14.7109375" style="23" customWidth="1"/>
    <col min="8204" max="8204" width="0" style="23" hidden="1" customWidth="1"/>
    <col min="8205" max="8209" width="11.7109375" style="23" customWidth="1"/>
    <col min="8210" max="8210" width="13.7109375" style="23" customWidth="1"/>
    <col min="8211" max="8211" width="11.7109375" style="23" customWidth="1"/>
    <col min="8212" max="8212" width="14.7109375" style="23" customWidth="1"/>
    <col min="8213" max="8216" width="11.7109375" style="23" customWidth="1"/>
    <col min="8217" max="8448" width="9.140625" style="23"/>
    <col min="8449" max="8453" width="0" style="23" hidden="1" customWidth="1"/>
    <col min="8454" max="8454" width="3.7109375" style="23" customWidth="1"/>
    <col min="8455" max="8455" width="6.7109375" style="23" customWidth="1"/>
    <col min="8456" max="8456" width="30.7109375" style="23" customWidth="1"/>
    <col min="8457" max="8459" width="14.7109375" style="23" customWidth="1"/>
    <col min="8460" max="8460" width="0" style="23" hidden="1" customWidth="1"/>
    <col min="8461" max="8465" width="11.7109375" style="23" customWidth="1"/>
    <col min="8466" max="8466" width="13.7109375" style="23" customWidth="1"/>
    <col min="8467" max="8467" width="11.7109375" style="23" customWidth="1"/>
    <col min="8468" max="8468" width="14.7109375" style="23" customWidth="1"/>
    <col min="8469" max="8472" width="11.7109375" style="23" customWidth="1"/>
    <col min="8473" max="8704" width="9.140625" style="23"/>
    <col min="8705" max="8709" width="0" style="23" hidden="1" customWidth="1"/>
    <col min="8710" max="8710" width="3.7109375" style="23" customWidth="1"/>
    <col min="8711" max="8711" width="6.7109375" style="23" customWidth="1"/>
    <col min="8712" max="8712" width="30.7109375" style="23" customWidth="1"/>
    <col min="8713" max="8715" width="14.7109375" style="23" customWidth="1"/>
    <col min="8716" max="8716" width="0" style="23" hidden="1" customWidth="1"/>
    <col min="8717" max="8721" width="11.7109375" style="23" customWidth="1"/>
    <col min="8722" max="8722" width="13.7109375" style="23" customWidth="1"/>
    <col min="8723" max="8723" width="11.7109375" style="23" customWidth="1"/>
    <col min="8724" max="8724" width="14.7109375" style="23" customWidth="1"/>
    <col min="8725" max="8728" width="11.7109375" style="23" customWidth="1"/>
    <col min="8729" max="8960" width="9.140625" style="23"/>
    <col min="8961" max="8965" width="0" style="23" hidden="1" customWidth="1"/>
    <col min="8966" max="8966" width="3.7109375" style="23" customWidth="1"/>
    <col min="8967" max="8967" width="6.7109375" style="23" customWidth="1"/>
    <col min="8968" max="8968" width="30.7109375" style="23" customWidth="1"/>
    <col min="8969" max="8971" width="14.7109375" style="23" customWidth="1"/>
    <col min="8972" max="8972" width="0" style="23" hidden="1" customWidth="1"/>
    <col min="8973" max="8977" width="11.7109375" style="23" customWidth="1"/>
    <col min="8978" max="8978" width="13.7109375" style="23" customWidth="1"/>
    <col min="8979" max="8979" width="11.7109375" style="23" customWidth="1"/>
    <col min="8980" max="8980" width="14.7109375" style="23" customWidth="1"/>
    <col min="8981" max="8984" width="11.7109375" style="23" customWidth="1"/>
    <col min="8985" max="9216" width="9.140625" style="23"/>
    <col min="9217" max="9221" width="0" style="23" hidden="1" customWidth="1"/>
    <col min="9222" max="9222" width="3.7109375" style="23" customWidth="1"/>
    <col min="9223" max="9223" width="6.7109375" style="23" customWidth="1"/>
    <col min="9224" max="9224" width="30.7109375" style="23" customWidth="1"/>
    <col min="9225" max="9227" width="14.7109375" style="23" customWidth="1"/>
    <col min="9228" max="9228" width="0" style="23" hidden="1" customWidth="1"/>
    <col min="9229" max="9233" width="11.7109375" style="23" customWidth="1"/>
    <col min="9234" max="9234" width="13.7109375" style="23" customWidth="1"/>
    <col min="9235" max="9235" width="11.7109375" style="23" customWidth="1"/>
    <col min="9236" max="9236" width="14.7109375" style="23" customWidth="1"/>
    <col min="9237" max="9240" width="11.7109375" style="23" customWidth="1"/>
    <col min="9241" max="9472" width="9.140625" style="23"/>
    <col min="9473" max="9477" width="0" style="23" hidden="1" customWidth="1"/>
    <col min="9478" max="9478" width="3.7109375" style="23" customWidth="1"/>
    <col min="9479" max="9479" width="6.7109375" style="23" customWidth="1"/>
    <col min="9480" max="9480" width="30.7109375" style="23" customWidth="1"/>
    <col min="9481" max="9483" width="14.7109375" style="23" customWidth="1"/>
    <col min="9484" max="9484" width="0" style="23" hidden="1" customWidth="1"/>
    <col min="9485" max="9489" width="11.7109375" style="23" customWidth="1"/>
    <col min="9490" max="9490" width="13.7109375" style="23" customWidth="1"/>
    <col min="9491" max="9491" width="11.7109375" style="23" customWidth="1"/>
    <col min="9492" max="9492" width="14.7109375" style="23" customWidth="1"/>
    <col min="9493" max="9496" width="11.7109375" style="23" customWidth="1"/>
    <col min="9497" max="9728" width="9.140625" style="23"/>
    <col min="9729" max="9733" width="0" style="23" hidden="1" customWidth="1"/>
    <col min="9734" max="9734" width="3.7109375" style="23" customWidth="1"/>
    <col min="9735" max="9735" width="6.7109375" style="23" customWidth="1"/>
    <col min="9736" max="9736" width="30.7109375" style="23" customWidth="1"/>
    <col min="9737" max="9739" width="14.7109375" style="23" customWidth="1"/>
    <col min="9740" max="9740" width="0" style="23" hidden="1" customWidth="1"/>
    <col min="9741" max="9745" width="11.7109375" style="23" customWidth="1"/>
    <col min="9746" max="9746" width="13.7109375" style="23" customWidth="1"/>
    <col min="9747" max="9747" width="11.7109375" style="23" customWidth="1"/>
    <col min="9748" max="9748" width="14.7109375" style="23" customWidth="1"/>
    <col min="9749" max="9752" width="11.7109375" style="23" customWidth="1"/>
    <col min="9753" max="9984" width="9.140625" style="23"/>
    <col min="9985" max="9989" width="0" style="23" hidden="1" customWidth="1"/>
    <col min="9990" max="9990" width="3.7109375" style="23" customWidth="1"/>
    <col min="9991" max="9991" width="6.7109375" style="23" customWidth="1"/>
    <col min="9992" max="9992" width="30.7109375" style="23" customWidth="1"/>
    <col min="9993" max="9995" width="14.7109375" style="23" customWidth="1"/>
    <col min="9996" max="9996" width="0" style="23" hidden="1" customWidth="1"/>
    <col min="9997" max="10001" width="11.7109375" style="23" customWidth="1"/>
    <col min="10002" max="10002" width="13.7109375" style="23" customWidth="1"/>
    <col min="10003" max="10003" width="11.7109375" style="23" customWidth="1"/>
    <col min="10004" max="10004" width="14.7109375" style="23" customWidth="1"/>
    <col min="10005" max="10008" width="11.7109375" style="23" customWidth="1"/>
    <col min="10009" max="10240" width="9.140625" style="23"/>
    <col min="10241" max="10245" width="0" style="23" hidden="1" customWidth="1"/>
    <col min="10246" max="10246" width="3.7109375" style="23" customWidth="1"/>
    <col min="10247" max="10247" width="6.7109375" style="23" customWidth="1"/>
    <col min="10248" max="10248" width="30.7109375" style="23" customWidth="1"/>
    <col min="10249" max="10251" width="14.7109375" style="23" customWidth="1"/>
    <col min="10252" max="10252" width="0" style="23" hidden="1" customWidth="1"/>
    <col min="10253" max="10257" width="11.7109375" style="23" customWidth="1"/>
    <col min="10258" max="10258" width="13.7109375" style="23" customWidth="1"/>
    <col min="10259" max="10259" width="11.7109375" style="23" customWidth="1"/>
    <col min="10260" max="10260" width="14.7109375" style="23" customWidth="1"/>
    <col min="10261" max="10264" width="11.7109375" style="23" customWidth="1"/>
    <col min="10265" max="10496" width="9.140625" style="23"/>
    <col min="10497" max="10501" width="0" style="23" hidden="1" customWidth="1"/>
    <col min="10502" max="10502" width="3.7109375" style="23" customWidth="1"/>
    <col min="10503" max="10503" width="6.7109375" style="23" customWidth="1"/>
    <col min="10504" max="10504" width="30.7109375" style="23" customWidth="1"/>
    <col min="10505" max="10507" width="14.7109375" style="23" customWidth="1"/>
    <col min="10508" max="10508" width="0" style="23" hidden="1" customWidth="1"/>
    <col min="10509" max="10513" width="11.7109375" style="23" customWidth="1"/>
    <col min="10514" max="10514" width="13.7109375" style="23" customWidth="1"/>
    <col min="10515" max="10515" width="11.7109375" style="23" customWidth="1"/>
    <col min="10516" max="10516" width="14.7109375" style="23" customWidth="1"/>
    <col min="10517" max="10520" width="11.7109375" style="23" customWidth="1"/>
    <col min="10521" max="10752" width="9.140625" style="23"/>
    <col min="10753" max="10757" width="0" style="23" hidden="1" customWidth="1"/>
    <col min="10758" max="10758" width="3.7109375" style="23" customWidth="1"/>
    <col min="10759" max="10759" width="6.7109375" style="23" customWidth="1"/>
    <col min="10760" max="10760" width="30.7109375" style="23" customWidth="1"/>
    <col min="10761" max="10763" width="14.7109375" style="23" customWidth="1"/>
    <col min="10764" max="10764" width="0" style="23" hidden="1" customWidth="1"/>
    <col min="10765" max="10769" width="11.7109375" style="23" customWidth="1"/>
    <col min="10770" max="10770" width="13.7109375" style="23" customWidth="1"/>
    <col min="10771" max="10771" width="11.7109375" style="23" customWidth="1"/>
    <col min="10772" max="10772" width="14.7109375" style="23" customWidth="1"/>
    <col min="10773" max="10776" width="11.7109375" style="23" customWidth="1"/>
    <col min="10777" max="11008" width="9.140625" style="23"/>
    <col min="11009" max="11013" width="0" style="23" hidden="1" customWidth="1"/>
    <col min="11014" max="11014" width="3.7109375" style="23" customWidth="1"/>
    <col min="11015" max="11015" width="6.7109375" style="23" customWidth="1"/>
    <col min="11016" max="11016" width="30.7109375" style="23" customWidth="1"/>
    <col min="11017" max="11019" width="14.7109375" style="23" customWidth="1"/>
    <col min="11020" max="11020" width="0" style="23" hidden="1" customWidth="1"/>
    <col min="11021" max="11025" width="11.7109375" style="23" customWidth="1"/>
    <col min="11026" max="11026" width="13.7109375" style="23" customWidth="1"/>
    <col min="11027" max="11027" width="11.7109375" style="23" customWidth="1"/>
    <col min="11028" max="11028" width="14.7109375" style="23" customWidth="1"/>
    <col min="11029" max="11032" width="11.7109375" style="23" customWidth="1"/>
    <col min="11033" max="11264" width="9.140625" style="23"/>
    <col min="11265" max="11269" width="0" style="23" hidden="1" customWidth="1"/>
    <col min="11270" max="11270" width="3.7109375" style="23" customWidth="1"/>
    <col min="11271" max="11271" width="6.7109375" style="23" customWidth="1"/>
    <col min="11272" max="11272" width="30.7109375" style="23" customWidth="1"/>
    <col min="11273" max="11275" width="14.7109375" style="23" customWidth="1"/>
    <col min="11276" max="11276" width="0" style="23" hidden="1" customWidth="1"/>
    <col min="11277" max="11281" width="11.7109375" style="23" customWidth="1"/>
    <col min="11282" max="11282" width="13.7109375" style="23" customWidth="1"/>
    <col min="11283" max="11283" width="11.7109375" style="23" customWidth="1"/>
    <col min="11284" max="11284" width="14.7109375" style="23" customWidth="1"/>
    <col min="11285" max="11288" width="11.7109375" style="23" customWidth="1"/>
    <col min="11289" max="11520" width="9.140625" style="23"/>
    <col min="11521" max="11525" width="0" style="23" hidden="1" customWidth="1"/>
    <col min="11526" max="11526" width="3.7109375" style="23" customWidth="1"/>
    <col min="11527" max="11527" width="6.7109375" style="23" customWidth="1"/>
    <col min="11528" max="11528" width="30.7109375" style="23" customWidth="1"/>
    <col min="11529" max="11531" width="14.7109375" style="23" customWidth="1"/>
    <col min="11532" max="11532" width="0" style="23" hidden="1" customWidth="1"/>
    <col min="11533" max="11537" width="11.7109375" style="23" customWidth="1"/>
    <col min="11538" max="11538" width="13.7109375" style="23" customWidth="1"/>
    <col min="11539" max="11539" width="11.7109375" style="23" customWidth="1"/>
    <col min="11540" max="11540" width="14.7109375" style="23" customWidth="1"/>
    <col min="11541" max="11544" width="11.7109375" style="23" customWidth="1"/>
    <col min="11545" max="11776" width="9.140625" style="23"/>
    <col min="11777" max="11781" width="0" style="23" hidden="1" customWidth="1"/>
    <col min="11782" max="11782" width="3.7109375" style="23" customWidth="1"/>
    <col min="11783" max="11783" width="6.7109375" style="23" customWidth="1"/>
    <col min="11784" max="11784" width="30.7109375" style="23" customWidth="1"/>
    <col min="11785" max="11787" width="14.7109375" style="23" customWidth="1"/>
    <col min="11788" max="11788" width="0" style="23" hidden="1" customWidth="1"/>
    <col min="11789" max="11793" width="11.7109375" style="23" customWidth="1"/>
    <col min="11794" max="11794" width="13.7109375" style="23" customWidth="1"/>
    <col min="11795" max="11795" width="11.7109375" style="23" customWidth="1"/>
    <col min="11796" max="11796" width="14.7109375" style="23" customWidth="1"/>
    <col min="11797" max="11800" width="11.7109375" style="23" customWidth="1"/>
    <col min="11801" max="12032" width="9.140625" style="23"/>
    <col min="12033" max="12037" width="0" style="23" hidden="1" customWidth="1"/>
    <col min="12038" max="12038" width="3.7109375" style="23" customWidth="1"/>
    <col min="12039" max="12039" width="6.7109375" style="23" customWidth="1"/>
    <col min="12040" max="12040" width="30.7109375" style="23" customWidth="1"/>
    <col min="12041" max="12043" width="14.7109375" style="23" customWidth="1"/>
    <col min="12044" max="12044" width="0" style="23" hidden="1" customWidth="1"/>
    <col min="12045" max="12049" width="11.7109375" style="23" customWidth="1"/>
    <col min="12050" max="12050" width="13.7109375" style="23" customWidth="1"/>
    <col min="12051" max="12051" width="11.7109375" style="23" customWidth="1"/>
    <col min="12052" max="12052" width="14.7109375" style="23" customWidth="1"/>
    <col min="12053" max="12056" width="11.7109375" style="23" customWidth="1"/>
    <col min="12057" max="12288" width="9.140625" style="23"/>
    <col min="12289" max="12293" width="0" style="23" hidden="1" customWidth="1"/>
    <col min="12294" max="12294" width="3.7109375" style="23" customWidth="1"/>
    <col min="12295" max="12295" width="6.7109375" style="23" customWidth="1"/>
    <col min="12296" max="12296" width="30.7109375" style="23" customWidth="1"/>
    <col min="12297" max="12299" width="14.7109375" style="23" customWidth="1"/>
    <col min="12300" max="12300" width="0" style="23" hidden="1" customWidth="1"/>
    <col min="12301" max="12305" width="11.7109375" style="23" customWidth="1"/>
    <col min="12306" max="12306" width="13.7109375" style="23" customWidth="1"/>
    <col min="12307" max="12307" width="11.7109375" style="23" customWidth="1"/>
    <col min="12308" max="12308" width="14.7109375" style="23" customWidth="1"/>
    <col min="12309" max="12312" width="11.7109375" style="23" customWidth="1"/>
    <col min="12313" max="12544" width="9.140625" style="23"/>
    <col min="12545" max="12549" width="0" style="23" hidden="1" customWidth="1"/>
    <col min="12550" max="12550" width="3.7109375" style="23" customWidth="1"/>
    <col min="12551" max="12551" width="6.7109375" style="23" customWidth="1"/>
    <col min="12552" max="12552" width="30.7109375" style="23" customWidth="1"/>
    <col min="12553" max="12555" width="14.7109375" style="23" customWidth="1"/>
    <col min="12556" max="12556" width="0" style="23" hidden="1" customWidth="1"/>
    <col min="12557" max="12561" width="11.7109375" style="23" customWidth="1"/>
    <col min="12562" max="12562" width="13.7109375" style="23" customWidth="1"/>
    <col min="12563" max="12563" width="11.7109375" style="23" customWidth="1"/>
    <col min="12564" max="12564" width="14.7109375" style="23" customWidth="1"/>
    <col min="12565" max="12568" width="11.7109375" style="23" customWidth="1"/>
    <col min="12569" max="12800" width="9.140625" style="23"/>
    <col min="12801" max="12805" width="0" style="23" hidden="1" customWidth="1"/>
    <col min="12806" max="12806" width="3.7109375" style="23" customWidth="1"/>
    <col min="12807" max="12807" width="6.7109375" style="23" customWidth="1"/>
    <col min="12808" max="12808" width="30.7109375" style="23" customWidth="1"/>
    <col min="12809" max="12811" width="14.7109375" style="23" customWidth="1"/>
    <col min="12812" max="12812" width="0" style="23" hidden="1" customWidth="1"/>
    <col min="12813" max="12817" width="11.7109375" style="23" customWidth="1"/>
    <col min="12818" max="12818" width="13.7109375" style="23" customWidth="1"/>
    <col min="12819" max="12819" width="11.7109375" style="23" customWidth="1"/>
    <col min="12820" max="12820" width="14.7109375" style="23" customWidth="1"/>
    <col min="12821" max="12824" width="11.7109375" style="23" customWidth="1"/>
    <col min="12825" max="13056" width="9.140625" style="23"/>
    <col min="13057" max="13061" width="0" style="23" hidden="1" customWidth="1"/>
    <col min="13062" max="13062" width="3.7109375" style="23" customWidth="1"/>
    <col min="13063" max="13063" width="6.7109375" style="23" customWidth="1"/>
    <col min="13064" max="13064" width="30.7109375" style="23" customWidth="1"/>
    <col min="13065" max="13067" width="14.7109375" style="23" customWidth="1"/>
    <col min="13068" max="13068" width="0" style="23" hidden="1" customWidth="1"/>
    <col min="13069" max="13073" width="11.7109375" style="23" customWidth="1"/>
    <col min="13074" max="13074" width="13.7109375" style="23" customWidth="1"/>
    <col min="13075" max="13075" width="11.7109375" style="23" customWidth="1"/>
    <col min="13076" max="13076" width="14.7109375" style="23" customWidth="1"/>
    <col min="13077" max="13080" width="11.7109375" style="23" customWidth="1"/>
    <col min="13081" max="13312" width="9.140625" style="23"/>
    <col min="13313" max="13317" width="0" style="23" hidden="1" customWidth="1"/>
    <col min="13318" max="13318" width="3.7109375" style="23" customWidth="1"/>
    <col min="13319" max="13319" width="6.7109375" style="23" customWidth="1"/>
    <col min="13320" max="13320" width="30.7109375" style="23" customWidth="1"/>
    <col min="13321" max="13323" width="14.7109375" style="23" customWidth="1"/>
    <col min="13324" max="13324" width="0" style="23" hidden="1" customWidth="1"/>
    <col min="13325" max="13329" width="11.7109375" style="23" customWidth="1"/>
    <col min="13330" max="13330" width="13.7109375" style="23" customWidth="1"/>
    <col min="13331" max="13331" width="11.7109375" style="23" customWidth="1"/>
    <col min="13332" max="13332" width="14.7109375" style="23" customWidth="1"/>
    <col min="13333" max="13336" width="11.7109375" style="23" customWidth="1"/>
    <col min="13337" max="13568" width="9.140625" style="23"/>
    <col min="13569" max="13573" width="0" style="23" hidden="1" customWidth="1"/>
    <col min="13574" max="13574" width="3.7109375" style="23" customWidth="1"/>
    <col min="13575" max="13575" width="6.7109375" style="23" customWidth="1"/>
    <col min="13576" max="13576" width="30.7109375" style="23" customWidth="1"/>
    <col min="13577" max="13579" width="14.7109375" style="23" customWidth="1"/>
    <col min="13580" max="13580" width="0" style="23" hidden="1" customWidth="1"/>
    <col min="13581" max="13585" width="11.7109375" style="23" customWidth="1"/>
    <col min="13586" max="13586" width="13.7109375" style="23" customWidth="1"/>
    <col min="13587" max="13587" width="11.7109375" style="23" customWidth="1"/>
    <col min="13588" max="13588" width="14.7109375" style="23" customWidth="1"/>
    <col min="13589" max="13592" width="11.7109375" style="23" customWidth="1"/>
    <col min="13593" max="13824" width="9.140625" style="23"/>
    <col min="13825" max="13829" width="0" style="23" hidden="1" customWidth="1"/>
    <col min="13830" max="13830" width="3.7109375" style="23" customWidth="1"/>
    <col min="13831" max="13831" width="6.7109375" style="23" customWidth="1"/>
    <col min="13832" max="13832" width="30.7109375" style="23" customWidth="1"/>
    <col min="13833" max="13835" width="14.7109375" style="23" customWidth="1"/>
    <col min="13836" max="13836" width="0" style="23" hidden="1" customWidth="1"/>
    <col min="13837" max="13841" width="11.7109375" style="23" customWidth="1"/>
    <col min="13842" max="13842" width="13.7109375" style="23" customWidth="1"/>
    <col min="13843" max="13843" width="11.7109375" style="23" customWidth="1"/>
    <col min="13844" max="13844" width="14.7109375" style="23" customWidth="1"/>
    <col min="13845" max="13848" width="11.7109375" style="23" customWidth="1"/>
    <col min="13849" max="14080" width="9.140625" style="23"/>
    <col min="14081" max="14085" width="0" style="23" hidden="1" customWidth="1"/>
    <col min="14086" max="14086" width="3.7109375" style="23" customWidth="1"/>
    <col min="14087" max="14087" width="6.7109375" style="23" customWidth="1"/>
    <col min="14088" max="14088" width="30.7109375" style="23" customWidth="1"/>
    <col min="14089" max="14091" width="14.7109375" style="23" customWidth="1"/>
    <col min="14092" max="14092" width="0" style="23" hidden="1" customWidth="1"/>
    <col min="14093" max="14097" width="11.7109375" style="23" customWidth="1"/>
    <col min="14098" max="14098" width="13.7109375" style="23" customWidth="1"/>
    <col min="14099" max="14099" width="11.7109375" style="23" customWidth="1"/>
    <col min="14100" max="14100" width="14.7109375" style="23" customWidth="1"/>
    <col min="14101" max="14104" width="11.7109375" style="23" customWidth="1"/>
    <col min="14105" max="14336" width="9.140625" style="23"/>
    <col min="14337" max="14341" width="0" style="23" hidden="1" customWidth="1"/>
    <col min="14342" max="14342" width="3.7109375" style="23" customWidth="1"/>
    <col min="14343" max="14343" width="6.7109375" style="23" customWidth="1"/>
    <col min="14344" max="14344" width="30.7109375" style="23" customWidth="1"/>
    <col min="14345" max="14347" width="14.7109375" style="23" customWidth="1"/>
    <col min="14348" max="14348" width="0" style="23" hidden="1" customWidth="1"/>
    <col min="14349" max="14353" width="11.7109375" style="23" customWidth="1"/>
    <col min="14354" max="14354" width="13.7109375" style="23" customWidth="1"/>
    <col min="14355" max="14355" width="11.7109375" style="23" customWidth="1"/>
    <col min="14356" max="14356" width="14.7109375" style="23" customWidth="1"/>
    <col min="14357" max="14360" width="11.7109375" style="23" customWidth="1"/>
    <col min="14361" max="14592" width="9.140625" style="23"/>
    <col min="14593" max="14597" width="0" style="23" hidden="1" customWidth="1"/>
    <col min="14598" max="14598" width="3.7109375" style="23" customWidth="1"/>
    <col min="14599" max="14599" width="6.7109375" style="23" customWidth="1"/>
    <col min="14600" max="14600" width="30.7109375" style="23" customWidth="1"/>
    <col min="14601" max="14603" width="14.7109375" style="23" customWidth="1"/>
    <col min="14604" max="14604" width="0" style="23" hidden="1" customWidth="1"/>
    <col min="14605" max="14609" width="11.7109375" style="23" customWidth="1"/>
    <col min="14610" max="14610" width="13.7109375" style="23" customWidth="1"/>
    <col min="14611" max="14611" width="11.7109375" style="23" customWidth="1"/>
    <col min="14612" max="14612" width="14.7109375" style="23" customWidth="1"/>
    <col min="14613" max="14616" width="11.7109375" style="23" customWidth="1"/>
    <col min="14617" max="14848" width="9.140625" style="23"/>
    <col min="14849" max="14853" width="0" style="23" hidden="1" customWidth="1"/>
    <col min="14854" max="14854" width="3.7109375" style="23" customWidth="1"/>
    <col min="14855" max="14855" width="6.7109375" style="23" customWidth="1"/>
    <col min="14856" max="14856" width="30.7109375" style="23" customWidth="1"/>
    <col min="14857" max="14859" width="14.7109375" style="23" customWidth="1"/>
    <col min="14860" max="14860" width="0" style="23" hidden="1" customWidth="1"/>
    <col min="14861" max="14865" width="11.7109375" style="23" customWidth="1"/>
    <col min="14866" max="14866" width="13.7109375" style="23" customWidth="1"/>
    <col min="14867" max="14867" width="11.7109375" style="23" customWidth="1"/>
    <col min="14868" max="14868" width="14.7109375" style="23" customWidth="1"/>
    <col min="14869" max="14872" width="11.7109375" style="23" customWidth="1"/>
    <col min="14873" max="15104" width="9.140625" style="23"/>
    <col min="15105" max="15109" width="0" style="23" hidden="1" customWidth="1"/>
    <col min="15110" max="15110" width="3.7109375" style="23" customWidth="1"/>
    <col min="15111" max="15111" width="6.7109375" style="23" customWidth="1"/>
    <col min="15112" max="15112" width="30.7109375" style="23" customWidth="1"/>
    <col min="15113" max="15115" width="14.7109375" style="23" customWidth="1"/>
    <col min="15116" max="15116" width="0" style="23" hidden="1" customWidth="1"/>
    <col min="15117" max="15121" width="11.7109375" style="23" customWidth="1"/>
    <col min="15122" max="15122" width="13.7109375" style="23" customWidth="1"/>
    <col min="15123" max="15123" width="11.7109375" style="23" customWidth="1"/>
    <col min="15124" max="15124" width="14.7109375" style="23" customWidth="1"/>
    <col min="15125" max="15128" width="11.7109375" style="23" customWidth="1"/>
    <col min="15129" max="15360" width="9.140625" style="23"/>
    <col min="15361" max="15365" width="0" style="23" hidden="1" customWidth="1"/>
    <col min="15366" max="15366" width="3.7109375" style="23" customWidth="1"/>
    <col min="15367" max="15367" width="6.7109375" style="23" customWidth="1"/>
    <col min="15368" max="15368" width="30.7109375" style="23" customWidth="1"/>
    <col min="15369" max="15371" width="14.7109375" style="23" customWidth="1"/>
    <col min="15372" max="15372" width="0" style="23" hidden="1" customWidth="1"/>
    <col min="15373" max="15377" width="11.7109375" style="23" customWidth="1"/>
    <col min="15378" max="15378" width="13.7109375" style="23" customWidth="1"/>
    <col min="15379" max="15379" width="11.7109375" style="23" customWidth="1"/>
    <col min="15380" max="15380" width="14.7109375" style="23" customWidth="1"/>
    <col min="15381" max="15384" width="11.7109375" style="23" customWidth="1"/>
    <col min="15385" max="15616" width="9.140625" style="23"/>
    <col min="15617" max="15621" width="0" style="23" hidden="1" customWidth="1"/>
    <col min="15622" max="15622" width="3.7109375" style="23" customWidth="1"/>
    <col min="15623" max="15623" width="6.7109375" style="23" customWidth="1"/>
    <col min="15624" max="15624" width="30.7109375" style="23" customWidth="1"/>
    <col min="15625" max="15627" width="14.7109375" style="23" customWidth="1"/>
    <col min="15628" max="15628" width="0" style="23" hidden="1" customWidth="1"/>
    <col min="15629" max="15633" width="11.7109375" style="23" customWidth="1"/>
    <col min="15634" max="15634" width="13.7109375" style="23" customWidth="1"/>
    <col min="15635" max="15635" width="11.7109375" style="23" customWidth="1"/>
    <col min="15636" max="15636" width="14.7109375" style="23" customWidth="1"/>
    <col min="15637" max="15640" width="11.7109375" style="23" customWidth="1"/>
    <col min="15641" max="15872" width="9.140625" style="23"/>
    <col min="15873" max="15877" width="0" style="23" hidden="1" customWidth="1"/>
    <col min="15878" max="15878" width="3.7109375" style="23" customWidth="1"/>
    <col min="15879" max="15879" width="6.7109375" style="23" customWidth="1"/>
    <col min="15880" max="15880" width="30.7109375" style="23" customWidth="1"/>
    <col min="15881" max="15883" width="14.7109375" style="23" customWidth="1"/>
    <col min="15884" max="15884" width="0" style="23" hidden="1" customWidth="1"/>
    <col min="15885" max="15889" width="11.7109375" style="23" customWidth="1"/>
    <col min="15890" max="15890" width="13.7109375" style="23" customWidth="1"/>
    <col min="15891" max="15891" width="11.7109375" style="23" customWidth="1"/>
    <col min="15892" max="15892" width="14.7109375" style="23" customWidth="1"/>
    <col min="15893" max="15896" width="11.7109375" style="23" customWidth="1"/>
    <col min="15897" max="16128" width="9.140625" style="23"/>
    <col min="16129" max="16133" width="0" style="23" hidden="1" customWidth="1"/>
    <col min="16134" max="16134" width="3.7109375" style="23" customWidth="1"/>
    <col min="16135" max="16135" width="6.7109375" style="23" customWidth="1"/>
    <col min="16136" max="16136" width="30.7109375" style="23" customWidth="1"/>
    <col min="16137" max="16139" width="14.7109375" style="23" customWidth="1"/>
    <col min="16140" max="16140" width="0" style="23" hidden="1" customWidth="1"/>
    <col min="16141" max="16145" width="11.7109375" style="23" customWidth="1"/>
    <col min="16146" max="16146" width="13.7109375" style="23" customWidth="1"/>
    <col min="16147" max="16147" width="11.7109375" style="23" customWidth="1"/>
    <col min="16148" max="16148" width="14.7109375" style="23" customWidth="1"/>
    <col min="16149" max="16152" width="11.7109375" style="23" customWidth="1"/>
    <col min="16153" max="16384" width="9.140625" style="23"/>
  </cols>
  <sheetData>
    <row r="1" spans="7:24" hidden="1" x14ac:dyDescent="0.25"/>
    <row r="2" spans="7:24" hidden="1" x14ac:dyDescent="0.25"/>
    <row r="3" spans="7:24" hidden="1" x14ac:dyDescent="0.25"/>
    <row r="4" spans="7:24" hidden="1" x14ac:dyDescent="0.25"/>
    <row r="5" spans="7:24" hidden="1" x14ac:dyDescent="0.25"/>
    <row r="6" spans="7:24" s="24" customFormat="1" ht="38.25" customHeight="1" x14ac:dyDescent="0.25">
      <c r="R6" s="25"/>
      <c r="V6" s="221" t="s">
        <v>146</v>
      </c>
      <c r="W6" s="221"/>
      <c r="X6" s="221"/>
    </row>
    <row r="7" spans="7:24" s="24" customFormat="1" ht="18" customHeight="1" x14ac:dyDescent="0.25">
      <c r="G7" s="222" t="s">
        <v>104</v>
      </c>
      <c r="H7" s="222"/>
      <c r="I7" s="222"/>
      <c r="J7" s="222"/>
      <c r="K7" s="222"/>
      <c r="L7" s="222"/>
      <c r="M7" s="222"/>
      <c r="N7" s="222"/>
      <c r="O7" s="222"/>
      <c r="P7" s="222"/>
      <c r="Q7" s="222"/>
      <c r="R7" s="222"/>
      <c r="S7" s="222"/>
      <c r="T7" s="222"/>
      <c r="U7" s="222"/>
      <c r="V7" s="222"/>
      <c r="W7" s="222"/>
      <c r="X7" s="222"/>
    </row>
    <row r="8" spans="7:24" s="24" customFormat="1" ht="17.25" customHeight="1" x14ac:dyDescent="0.25">
      <c r="G8" s="223" t="str">
        <f>"Вид деятельности: " &amp; IF(activity="", "не определен",activity)</f>
        <v>Вид деятельности: производство (некомбинированная выработка)+передача+сбыт</v>
      </c>
      <c r="H8" s="223"/>
      <c r="I8" s="223"/>
      <c r="J8" s="223"/>
      <c r="K8" s="223"/>
      <c r="L8" s="223"/>
      <c r="M8" s="223"/>
      <c r="N8" s="223"/>
      <c r="O8" s="223"/>
      <c r="P8" s="223"/>
      <c r="Q8" s="223"/>
      <c r="R8" s="223"/>
      <c r="S8" s="223"/>
      <c r="T8" s="223"/>
      <c r="U8" s="223"/>
      <c r="V8" s="223"/>
      <c r="W8" s="223"/>
      <c r="X8" s="223"/>
    </row>
    <row r="9" spans="7:24" s="24" customFormat="1" x14ac:dyDescent="0.25">
      <c r="G9" s="26"/>
      <c r="H9" s="26"/>
      <c r="I9" s="26"/>
      <c r="J9" s="26"/>
      <c r="K9" s="26"/>
      <c r="L9" s="26"/>
      <c r="M9" s="26"/>
      <c r="N9" s="26"/>
      <c r="O9" s="26"/>
      <c r="P9" s="26"/>
      <c r="R9" s="25"/>
    </row>
    <row r="10" spans="7:24" s="24" customFormat="1" ht="17.25" customHeight="1" x14ac:dyDescent="0.25">
      <c r="G10" s="224" t="s">
        <v>1</v>
      </c>
      <c r="H10" s="225" t="s">
        <v>105</v>
      </c>
      <c r="I10" s="226" t="s">
        <v>106</v>
      </c>
      <c r="J10" s="226"/>
      <c r="K10" s="226"/>
      <c r="L10" s="226"/>
      <c r="M10" s="226"/>
      <c r="N10" s="226" t="s">
        <v>107</v>
      </c>
      <c r="O10" s="226"/>
      <c r="P10" s="226"/>
      <c r="Q10" s="226"/>
      <c r="R10" s="226"/>
      <c r="S10" s="226"/>
      <c r="T10" s="226" t="s">
        <v>108</v>
      </c>
      <c r="U10" s="226"/>
      <c r="V10" s="226"/>
      <c r="W10" s="227"/>
      <c r="X10" s="224" t="s">
        <v>109</v>
      </c>
    </row>
    <row r="11" spans="7:24" s="24" customFormat="1" ht="135" x14ac:dyDescent="0.25">
      <c r="G11" s="224"/>
      <c r="H11" s="225"/>
      <c r="I11" s="34" t="s">
        <v>110</v>
      </c>
      <c r="J11" s="34" t="s">
        <v>111</v>
      </c>
      <c r="K11" s="34" t="s">
        <v>112</v>
      </c>
      <c r="L11" s="31"/>
      <c r="M11" s="34" t="s">
        <v>113</v>
      </c>
      <c r="N11" s="34" t="s">
        <v>114</v>
      </c>
      <c r="O11" s="34" t="s">
        <v>115</v>
      </c>
      <c r="P11" s="34" t="s">
        <v>116</v>
      </c>
      <c r="Q11" s="34" t="s">
        <v>117</v>
      </c>
      <c r="R11" s="34" t="s">
        <v>118</v>
      </c>
      <c r="S11" s="34" t="s">
        <v>119</v>
      </c>
      <c r="T11" s="34" t="s">
        <v>120</v>
      </c>
      <c r="U11" s="34" t="s">
        <v>121</v>
      </c>
      <c r="V11" s="34" t="s">
        <v>122</v>
      </c>
      <c r="W11" s="35" t="s">
        <v>123</v>
      </c>
      <c r="X11" s="224"/>
    </row>
    <row r="12" spans="7:24" s="24" customFormat="1" x14ac:dyDescent="0.25">
      <c r="G12" s="36" t="s">
        <v>124</v>
      </c>
      <c r="H12" s="37" t="s">
        <v>125</v>
      </c>
      <c r="I12" s="38" t="s">
        <v>126</v>
      </c>
      <c r="J12" s="38" t="s">
        <v>127</v>
      </c>
      <c r="K12" s="38" t="s">
        <v>128</v>
      </c>
      <c r="L12" s="38"/>
      <c r="M12" s="38" t="s">
        <v>129</v>
      </c>
      <c r="N12" s="38" t="s">
        <v>130</v>
      </c>
      <c r="O12" s="38" t="s">
        <v>131</v>
      </c>
      <c r="P12" s="38" t="s">
        <v>132</v>
      </c>
      <c r="Q12" s="38" t="s">
        <v>133</v>
      </c>
      <c r="R12" s="38" t="s">
        <v>134</v>
      </c>
      <c r="S12" s="38" t="s">
        <v>135</v>
      </c>
      <c r="T12" s="38" t="s">
        <v>136</v>
      </c>
      <c r="U12" s="38" t="s">
        <v>137</v>
      </c>
      <c r="V12" s="38" t="s">
        <v>138</v>
      </c>
      <c r="W12" s="38" t="s">
        <v>139</v>
      </c>
      <c r="X12" s="38" t="s">
        <v>140</v>
      </c>
    </row>
    <row r="13" spans="7:24" s="24" customFormat="1" ht="22.5" customHeight="1" x14ac:dyDescent="0.25">
      <c r="G13" s="218" t="s">
        <v>141</v>
      </c>
      <c r="H13" s="219"/>
      <c r="I13" s="219"/>
      <c r="J13" s="219"/>
      <c r="K13" s="219"/>
      <c r="L13" s="219"/>
      <c r="M13" s="219"/>
      <c r="N13" s="219"/>
      <c r="O13" s="219"/>
      <c r="P13" s="219"/>
      <c r="Q13" s="219"/>
      <c r="R13" s="219"/>
      <c r="S13" s="219"/>
      <c r="T13" s="219"/>
      <c r="U13" s="219"/>
      <c r="V13" s="219"/>
      <c r="W13" s="219"/>
      <c r="X13" s="220"/>
    </row>
    <row r="14" spans="7:24" s="24" customFormat="1" hidden="1" x14ac:dyDescent="0.25">
      <c r="G14" s="28"/>
      <c r="H14" s="29"/>
      <c r="I14" s="27"/>
      <c r="J14" s="27"/>
      <c r="K14" s="27"/>
      <c r="L14" s="27"/>
      <c r="M14" s="27"/>
      <c r="N14" s="27"/>
      <c r="O14" s="27"/>
      <c r="P14" s="27"/>
      <c r="Q14" s="27"/>
      <c r="R14" s="27"/>
      <c r="S14" s="27"/>
      <c r="T14" s="27"/>
      <c r="U14" s="27"/>
      <c r="V14" s="27"/>
      <c r="W14" s="27"/>
      <c r="X14" s="27"/>
    </row>
    <row r="15" spans="7:24" s="24" customFormat="1" ht="39.75" customHeight="1" x14ac:dyDescent="0.25">
      <c r="G15" s="32">
        <v>1</v>
      </c>
      <c r="H15" s="162" t="s">
        <v>234</v>
      </c>
      <c r="I15" s="163" t="s">
        <v>142</v>
      </c>
      <c r="J15" s="83">
        <v>64</v>
      </c>
      <c r="K15" s="84">
        <v>0.75600000000000001</v>
      </c>
      <c r="L15" s="164"/>
      <c r="M15" s="85">
        <v>6.6830400000000001</v>
      </c>
      <c r="N15" s="83">
        <v>0</v>
      </c>
      <c r="O15" s="83">
        <v>0</v>
      </c>
      <c r="P15" s="85">
        <v>0</v>
      </c>
      <c r="Q15" s="83">
        <v>0</v>
      </c>
      <c r="R15" s="83">
        <v>0</v>
      </c>
      <c r="S15" s="85">
        <v>0</v>
      </c>
      <c r="T15" s="83">
        <v>0.26400000000000001</v>
      </c>
      <c r="U15" s="85">
        <v>0.13200000000000001</v>
      </c>
      <c r="V15" s="85">
        <v>31</v>
      </c>
      <c r="W15" s="85">
        <v>31.132000000000001</v>
      </c>
      <c r="X15" s="85">
        <v>37.815040000000003</v>
      </c>
    </row>
    <row r="16" spans="7:24" s="24" customFormat="1" ht="27" customHeight="1" x14ac:dyDescent="0.25">
      <c r="G16" s="32">
        <v>2</v>
      </c>
      <c r="H16" s="162" t="s">
        <v>235</v>
      </c>
      <c r="I16" s="163" t="s">
        <v>236</v>
      </c>
      <c r="J16" s="83">
        <v>69</v>
      </c>
      <c r="K16" s="84">
        <v>5.3760000000000003</v>
      </c>
      <c r="L16" s="164"/>
      <c r="M16" s="85">
        <v>73.704960000000014</v>
      </c>
      <c r="N16" s="83">
        <v>0</v>
      </c>
      <c r="O16" s="83">
        <v>3</v>
      </c>
      <c r="P16" s="85">
        <v>1.2000000000000002</v>
      </c>
      <c r="Q16" s="83">
        <v>0</v>
      </c>
      <c r="R16" s="83">
        <v>0</v>
      </c>
      <c r="S16" s="85">
        <v>0</v>
      </c>
      <c r="T16" s="83">
        <v>2.1779999999999999</v>
      </c>
      <c r="U16" s="85">
        <v>1.0885</v>
      </c>
      <c r="V16" s="85">
        <v>102.25</v>
      </c>
      <c r="W16" s="85">
        <v>103.3385</v>
      </c>
      <c r="X16" s="85">
        <v>178.24346000000003</v>
      </c>
    </row>
    <row r="17" spans="6:24" s="24" customFormat="1" ht="27" customHeight="1" x14ac:dyDescent="0.25">
      <c r="F17" s="30" t="s">
        <v>143</v>
      </c>
      <c r="G17" s="33" t="s">
        <v>144</v>
      </c>
      <c r="H17" s="165" t="s">
        <v>145</v>
      </c>
      <c r="I17" s="166"/>
      <c r="J17" s="166"/>
      <c r="K17" s="166"/>
      <c r="L17" s="166"/>
      <c r="M17" s="167">
        <f>SUM(M14:M15)+SUM(M16:M16)</f>
        <v>80.388000000000019</v>
      </c>
      <c r="N17" s="166"/>
      <c r="O17" s="166"/>
      <c r="P17" s="167">
        <f>SUM(P14:P15)+SUM(P16:P16)</f>
        <v>1.2000000000000002</v>
      </c>
      <c r="Q17" s="168"/>
      <c r="R17" s="168"/>
      <c r="S17" s="167">
        <f>SUM(S14:S15)+SUM(S16:S16)</f>
        <v>0</v>
      </c>
      <c r="T17" s="168"/>
      <c r="U17" s="188">
        <f>SUM(U14:U15)+SUM(U16:U16)</f>
        <v>1.2204999999999999</v>
      </c>
      <c r="V17" s="188">
        <f>SUM(V14:V15)+SUM(V16:V16)</f>
        <v>133.25</v>
      </c>
      <c r="W17" s="188">
        <f>SUM(W14:W15)+SUM(W16:W16)</f>
        <v>134.47049999999999</v>
      </c>
      <c r="X17" s="188">
        <f>SUM(X14:X15)+SUM(X16:X16)</f>
        <v>216.05850000000004</v>
      </c>
    </row>
    <row r="18" spans="6:24" ht="15" customHeight="1" x14ac:dyDescent="0.25"/>
  </sheetData>
  <mergeCells count="10">
    <mergeCell ref="G13:X13"/>
    <mergeCell ref="V6:X6"/>
    <mergeCell ref="G7:X7"/>
    <mergeCell ref="G8:X8"/>
    <mergeCell ref="G10:G11"/>
    <mergeCell ref="H10:H11"/>
    <mergeCell ref="I10:M10"/>
    <mergeCell ref="N10:S10"/>
    <mergeCell ref="T10:W10"/>
    <mergeCell ref="X10:X11"/>
  </mergeCells>
  <dataValidations count="3">
    <dataValidation allowBlank="1" showInputMessage="1" showErrorMessage="1" prompt="По двойному щелчку мыши" sqref="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dataValidation type="decimal" allowBlank="1" showErrorMessage="1" errorTitle="Ошибка" error="Допускается ввод только неотрицательных чисел!" sqref="Q65500:R65547 JM65500:JN65547 TI65500:TJ65547 ADE65500:ADF65547 ANA65500:ANB65547 AWW65500:AWX65547 BGS65500:BGT65547 BQO65500:BQP65547 CAK65500:CAL65547 CKG65500:CKH65547 CUC65500:CUD65547 DDY65500:DDZ65547 DNU65500:DNV65547 DXQ65500:DXR65547 EHM65500:EHN65547 ERI65500:ERJ65547 FBE65500:FBF65547 FLA65500:FLB65547 FUW65500:FUX65547 GES65500:GET65547 GOO65500:GOP65547 GYK65500:GYL65547 HIG65500:HIH65547 HSC65500:HSD65547 IBY65500:IBZ65547 ILU65500:ILV65547 IVQ65500:IVR65547 JFM65500:JFN65547 JPI65500:JPJ65547 JZE65500:JZF65547 KJA65500:KJB65547 KSW65500:KSX65547 LCS65500:LCT65547 LMO65500:LMP65547 LWK65500:LWL65547 MGG65500:MGH65547 MQC65500:MQD65547 MZY65500:MZZ65547 NJU65500:NJV65547 NTQ65500:NTR65547 ODM65500:ODN65547 ONI65500:ONJ65547 OXE65500:OXF65547 PHA65500:PHB65547 PQW65500:PQX65547 QAS65500:QAT65547 QKO65500:QKP65547 QUK65500:QUL65547 REG65500:REH65547 ROC65500:ROD65547 RXY65500:RXZ65547 SHU65500:SHV65547 SRQ65500:SRR65547 TBM65500:TBN65547 TLI65500:TLJ65547 TVE65500:TVF65547 UFA65500:UFB65547 UOW65500:UOX65547 UYS65500:UYT65547 VIO65500:VIP65547 VSK65500:VSL65547 WCG65500:WCH65547 WMC65500:WMD65547 WVY65500:WVZ65547 Q131036:R131083 JM131036:JN131083 TI131036:TJ131083 ADE131036:ADF131083 ANA131036:ANB131083 AWW131036:AWX131083 BGS131036:BGT131083 BQO131036:BQP131083 CAK131036:CAL131083 CKG131036:CKH131083 CUC131036:CUD131083 DDY131036:DDZ131083 DNU131036:DNV131083 DXQ131036:DXR131083 EHM131036:EHN131083 ERI131036:ERJ131083 FBE131036:FBF131083 FLA131036:FLB131083 FUW131036:FUX131083 GES131036:GET131083 GOO131036:GOP131083 GYK131036:GYL131083 HIG131036:HIH131083 HSC131036:HSD131083 IBY131036:IBZ131083 ILU131036:ILV131083 IVQ131036:IVR131083 JFM131036:JFN131083 JPI131036:JPJ131083 JZE131036:JZF131083 KJA131036:KJB131083 KSW131036:KSX131083 LCS131036:LCT131083 LMO131036:LMP131083 LWK131036:LWL131083 MGG131036:MGH131083 MQC131036:MQD131083 MZY131036:MZZ131083 NJU131036:NJV131083 NTQ131036:NTR131083 ODM131036:ODN131083 ONI131036:ONJ131083 OXE131036:OXF131083 PHA131036:PHB131083 PQW131036:PQX131083 QAS131036:QAT131083 QKO131036:QKP131083 QUK131036:QUL131083 REG131036:REH131083 ROC131036:ROD131083 RXY131036:RXZ131083 SHU131036:SHV131083 SRQ131036:SRR131083 TBM131036:TBN131083 TLI131036:TLJ131083 TVE131036:TVF131083 UFA131036:UFB131083 UOW131036:UOX131083 UYS131036:UYT131083 VIO131036:VIP131083 VSK131036:VSL131083 WCG131036:WCH131083 WMC131036:WMD131083 WVY131036:WVZ131083 Q196572:R196619 JM196572:JN196619 TI196572:TJ196619 ADE196572:ADF196619 ANA196572:ANB196619 AWW196572:AWX196619 BGS196572:BGT196619 BQO196572:BQP196619 CAK196572:CAL196619 CKG196572:CKH196619 CUC196572:CUD196619 DDY196572:DDZ196619 DNU196572:DNV196619 DXQ196572:DXR196619 EHM196572:EHN196619 ERI196572:ERJ196619 FBE196572:FBF196619 FLA196572:FLB196619 FUW196572:FUX196619 GES196572:GET196619 GOO196572:GOP196619 GYK196572:GYL196619 HIG196572:HIH196619 HSC196572:HSD196619 IBY196572:IBZ196619 ILU196572:ILV196619 IVQ196572:IVR196619 JFM196572:JFN196619 JPI196572:JPJ196619 JZE196572:JZF196619 KJA196572:KJB196619 KSW196572:KSX196619 LCS196572:LCT196619 LMO196572:LMP196619 LWK196572:LWL196619 MGG196572:MGH196619 MQC196572:MQD196619 MZY196572:MZZ196619 NJU196572:NJV196619 NTQ196572:NTR196619 ODM196572:ODN196619 ONI196572:ONJ196619 OXE196572:OXF196619 PHA196572:PHB196619 PQW196572:PQX196619 QAS196572:QAT196619 QKO196572:QKP196619 QUK196572:QUL196619 REG196572:REH196619 ROC196572:ROD196619 RXY196572:RXZ196619 SHU196572:SHV196619 SRQ196572:SRR196619 TBM196572:TBN196619 TLI196572:TLJ196619 TVE196572:TVF196619 UFA196572:UFB196619 UOW196572:UOX196619 UYS196572:UYT196619 VIO196572:VIP196619 VSK196572:VSL196619 WCG196572:WCH196619 WMC196572:WMD196619 WVY196572:WVZ196619 Q262108:R262155 JM262108:JN262155 TI262108:TJ262155 ADE262108:ADF262155 ANA262108:ANB262155 AWW262108:AWX262155 BGS262108:BGT262155 BQO262108:BQP262155 CAK262108:CAL262155 CKG262108:CKH262155 CUC262108:CUD262155 DDY262108:DDZ262155 DNU262108:DNV262155 DXQ262108:DXR262155 EHM262108:EHN262155 ERI262108:ERJ262155 FBE262108:FBF262155 FLA262108:FLB262155 FUW262108:FUX262155 GES262108:GET262155 GOO262108:GOP262155 GYK262108:GYL262155 HIG262108:HIH262155 HSC262108:HSD262155 IBY262108:IBZ262155 ILU262108:ILV262155 IVQ262108:IVR262155 JFM262108:JFN262155 JPI262108:JPJ262155 JZE262108:JZF262155 KJA262108:KJB262155 KSW262108:KSX262155 LCS262108:LCT262155 LMO262108:LMP262155 LWK262108:LWL262155 MGG262108:MGH262155 MQC262108:MQD262155 MZY262108:MZZ262155 NJU262108:NJV262155 NTQ262108:NTR262155 ODM262108:ODN262155 ONI262108:ONJ262155 OXE262108:OXF262155 PHA262108:PHB262155 PQW262108:PQX262155 QAS262108:QAT262155 QKO262108:QKP262155 QUK262108:QUL262155 REG262108:REH262155 ROC262108:ROD262155 RXY262108:RXZ262155 SHU262108:SHV262155 SRQ262108:SRR262155 TBM262108:TBN262155 TLI262108:TLJ262155 TVE262108:TVF262155 UFA262108:UFB262155 UOW262108:UOX262155 UYS262108:UYT262155 VIO262108:VIP262155 VSK262108:VSL262155 WCG262108:WCH262155 WMC262108:WMD262155 WVY262108:WVZ262155 Q327644:R327691 JM327644:JN327691 TI327644:TJ327691 ADE327644:ADF327691 ANA327644:ANB327691 AWW327644:AWX327691 BGS327644:BGT327691 BQO327644:BQP327691 CAK327644:CAL327691 CKG327644:CKH327691 CUC327644:CUD327691 DDY327644:DDZ327691 DNU327644:DNV327691 DXQ327644:DXR327691 EHM327644:EHN327691 ERI327644:ERJ327691 FBE327644:FBF327691 FLA327644:FLB327691 FUW327644:FUX327691 GES327644:GET327691 GOO327644:GOP327691 GYK327644:GYL327691 HIG327644:HIH327691 HSC327644:HSD327691 IBY327644:IBZ327691 ILU327644:ILV327691 IVQ327644:IVR327691 JFM327644:JFN327691 JPI327644:JPJ327691 JZE327644:JZF327691 KJA327644:KJB327691 KSW327644:KSX327691 LCS327644:LCT327691 LMO327644:LMP327691 LWK327644:LWL327691 MGG327644:MGH327691 MQC327644:MQD327691 MZY327644:MZZ327691 NJU327644:NJV327691 NTQ327644:NTR327691 ODM327644:ODN327691 ONI327644:ONJ327691 OXE327644:OXF327691 PHA327644:PHB327691 PQW327644:PQX327691 QAS327644:QAT327691 QKO327644:QKP327691 QUK327644:QUL327691 REG327644:REH327691 ROC327644:ROD327691 RXY327644:RXZ327691 SHU327644:SHV327691 SRQ327644:SRR327691 TBM327644:TBN327691 TLI327644:TLJ327691 TVE327644:TVF327691 UFA327644:UFB327691 UOW327644:UOX327691 UYS327644:UYT327691 VIO327644:VIP327691 VSK327644:VSL327691 WCG327644:WCH327691 WMC327644:WMD327691 WVY327644:WVZ327691 Q393180:R393227 JM393180:JN393227 TI393180:TJ393227 ADE393180:ADF393227 ANA393180:ANB393227 AWW393180:AWX393227 BGS393180:BGT393227 BQO393180:BQP393227 CAK393180:CAL393227 CKG393180:CKH393227 CUC393180:CUD393227 DDY393180:DDZ393227 DNU393180:DNV393227 DXQ393180:DXR393227 EHM393180:EHN393227 ERI393180:ERJ393227 FBE393180:FBF393227 FLA393180:FLB393227 FUW393180:FUX393227 GES393180:GET393227 GOO393180:GOP393227 GYK393180:GYL393227 HIG393180:HIH393227 HSC393180:HSD393227 IBY393180:IBZ393227 ILU393180:ILV393227 IVQ393180:IVR393227 JFM393180:JFN393227 JPI393180:JPJ393227 JZE393180:JZF393227 KJA393180:KJB393227 KSW393180:KSX393227 LCS393180:LCT393227 LMO393180:LMP393227 LWK393180:LWL393227 MGG393180:MGH393227 MQC393180:MQD393227 MZY393180:MZZ393227 NJU393180:NJV393227 NTQ393180:NTR393227 ODM393180:ODN393227 ONI393180:ONJ393227 OXE393180:OXF393227 PHA393180:PHB393227 PQW393180:PQX393227 QAS393180:QAT393227 QKO393180:QKP393227 QUK393180:QUL393227 REG393180:REH393227 ROC393180:ROD393227 RXY393180:RXZ393227 SHU393180:SHV393227 SRQ393180:SRR393227 TBM393180:TBN393227 TLI393180:TLJ393227 TVE393180:TVF393227 UFA393180:UFB393227 UOW393180:UOX393227 UYS393180:UYT393227 VIO393180:VIP393227 VSK393180:VSL393227 WCG393180:WCH393227 WMC393180:WMD393227 WVY393180:WVZ393227 Q458716:R458763 JM458716:JN458763 TI458716:TJ458763 ADE458716:ADF458763 ANA458716:ANB458763 AWW458716:AWX458763 BGS458716:BGT458763 BQO458716:BQP458763 CAK458716:CAL458763 CKG458716:CKH458763 CUC458716:CUD458763 DDY458716:DDZ458763 DNU458716:DNV458763 DXQ458716:DXR458763 EHM458716:EHN458763 ERI458716:ERJ458763 FBE458716:FBF458763 FLA458716:FLB458763 FUW458716:FUX458763 GES458716:GET458763 GOO458716:GOP458763 GYK458716:GYL458763 HIG458716:HIH458763 HSC458716:HSD458763 IBY458716:IBZ458763 ILU458716:ILV458763 IVQ458716:IVR458763 JFM458716:JFN458763 JPI458716:JPJ458763 JZE458716:JZF458763 KJA458716:KJB458763 KSW458716:KSX458763 LCS458716:LCT458763 LMO458716:LMP458763 LWK458716:LWL458763 MGG458716:MGH458763 MQC458716:MQD458763 MZY458716:MZZ458763 NJU458716:NJV458763 NTQ458716:NTR458763 ODM458716:ODN458763 ONI458716:ONJ458763 OXE458716:OXF458763 PHA458716:PHB458763 PQW458716:PQX458763 QAS458716:QAT458763 QKO458716:QKP458763 QUK458716:QUL458763 REG458716:REH458763 ROC458716:ROD458763 RXY458716:RXZ458763 SHU458716:SHV458763 SRQ458716:SRR458763 TBM458716:TBN458763 TLI458716:TLJ458763 TVE458716:TVF458763 UFA458716:UFB458763 UOW458716:UOX458763 UYS458716:UYT458763 VIO458716:VIP458763 VSK458716:VSL458763 WCG458716:WCH458763 WMC458716:WMD458763 WVY458716:WVZ458763 Q524252:R524299 JM524252:JN524299 TI524252:TJ524299 ADE524252:ADF524299 ANA524252:ANB524299 AWW524252:AWX524299 BGS524252:BGT524299 BQO524252:BQP524299 CAK524252:CAL524299 CKG524252:CKH524299 CUC524252:CUD524299 DDY524252:DDZ524299 DNU524252:DNV524299 DXQ524252:DXR524299 EHM524252:EHN524299 ERI524252:ERJ524299 FBE524252:FBF524299 FLA524252:FLB524299 FUW524252:FUX524299 GES524252:GET524299 GOO524252:GOP524299 GYK524252:GYL524299 HIG524252:HIH524299 HSC524252:HSD524299 IBY524252:IBZ524299 ILU524252:ILV524299 IVQ524252:IVR524299 JFM524252:JFN524299 JPI524252:JPJ524299 JZE524252:JZF524299 KJA524252:KJB524299 KSW524252:KSX524299 LCS524252:LCT524299 LMO524252:LMP524299 LWK524252:LWL524299 MGG524252:MGH524299 MQC524252:MQD524299 MZY524252:MZZ524299 NJU524252:NJV524299 NTQ524252:NTR524299 ODM524252:ODN524299 ONI524252:ONJ524299 OXE524252:OXF524299 PHA524252:PHB524299 PQW524252:PQX524299 QAS524252:QAT524299 QKO524252:QKP524299 QUK524252:QUL524299 REG524252:REH524299 ROC524252:ROD524299 RXY524252:RXZ524299 SHU524252:SHV524299 SRQ524252:SRR524299 TBM524252:TBN524299 TLI524252:TLJ524299 TVE524252:TVF524299 UFA524252:UFB524299 UOW524252:UOX524299 UYS524252:UYT524299 VIO524252:VIP524299 VSK524252:VSL524299 WCG524252:WCH524299 WMC524252:WMD524299 WVY524252:WVZ524299 Q589788:R589835 JM589788:JN589835 TI589788:TJ589835 ADE589788:ADF589835 ANA589788:ANB589835 AWW589788:AWX589835 BGS589788:BGT589835 BQO589788:BQP589835 CAK589788:CAL589835 CKG589788:CKH589835 CUC589788:CUD589835 DDY589788:DDZ589835 DNU589788:DNV589835 DXQ589788:DXR589835 EHM589788:EHN589835 ERI589788:ERJ589835 FBE589788:FBF589835 FLA589788:FLB589835 FUW589788:FUX589835 GES589788:GET589835 GOO589788:GOP589835 GYK589788:GYL589835 HIG589788:HIH589835 HSC589788:HSD589835 IBY589788:IBZ589835 ILU589788:ILV589835 IVQ589788:IVR589835 JFM589788:JFN589835 JPI589788:JPJ589835 JZE589788:JZF589835 KJA589788:KJB589835 KSW589788:KSX589835 LCS589788:LCT589835 LMO589788:LMP589835 LWK589788:LWL589835 MGG589788:MGH589835 MQC589788:MQD589835 MZY589788:MZZ589835 NJU589788:NJV589835 NTQ589788:NTR589835 ODM589788:ODN589835 ONI589788:ONJ589835 OXE589788:OXF589835 PHA589788:PHB589835 PQW589788:PQX589835 QAS589788:QAT589835 QKO589788:QKP589835 QUK589788:QUL589835 REG589788:REH589835 ROC589788:ROD589835 RXY589788:RXZ589835 SHU589788:SHV589835 SRQ589788:SRR589835 TBM589788:TBN589835 TLI589788:TLJ589835 TVE589788:TVF589835 UFA589788:UFB589835 UOW589788:UOX589835 UYS589788:UYT589835 VIO589788:VIP589835 VSK589788:VSL589835 WCG589788:WCH589835 WMC589788:WMD589835 WVY589788:WVZ589835 Q655324:R655371 JM655324:JN655371 TI655324:TJ655371 ADE655324:ADF655371 ANA655324:ANB655371 AWW655324:AWX655371 BGS655324:BGT655371 BQO655324:BQP655371 CAK655324:CAL655371 CKG655324:CKH655371 CUC655324:CUD655371 DDY655324:DDZ655371 DNU655324:DNV655371 DXQ655324:DXR655371 EHM655324:EHN655371 ERI655324:ERJ655371 FBE655324:FBF655371 FLA655324:FLB655371 FUW655324:FUX655371 GES655324:GET655371 GOO655324:GOP655371 GYK655324:GYL655371 HIG655324:HIH655371 HSC655324:HSD655371 IBY655324:IBZ655371 ILU655324:ILV655371 IVQ655324:IVR655371 JFM655324:JFN655371 JPI655324:JPJ655371 JZE655324:JZF655371 KJA655324:KJB655371 KSW655324:KSX655371 LCS655324:LCT655371 LMO655324:LMP655371 LWK655324:LWL655371 MGG655324:MGH655371 MQC655324:MQD655371 MZY655324:MZZ655371 NJU655324:NJV655371 NTQ655324:NTR655371 ODM655324:ODN655371 ONI655324:ONJ655371 OXE655324:OXF655371 PHA655324:PHB655371 PQW655324:PQX655371 QAS655324:QAT655371 QKO655324:QKP655371 QUK655324:QUL655371 REG655324:REH655371 ROC655324:ROD655371 RXY655324:RXZ655371 SHU655324:SHV655371 SRQ655324:SRR655371 TBM655324:TBN655371 TLI655324:TLJ655371 TVE655324:TVF655371 UFA655324:UFB655371 UOW655324:UOX655371 UYS655324:UYT655371 VIO655324:VIP655371 VSK655324:VSL655371 WCG655324:WCH655371 WMC655324:WMD655371 WVY655324:WVZ655371 Q720860:R720907 JM720860:JN720907 TI720860:TJ720907 ADE720860:ADF720907 ANA720860:ANB720907 AWW720860:AWX720907 BGS720860:BGT720907 BQO720860:BQP720907 CAK720860:CAL720907 CKG720860:CKH720907 CUC720860:CUD720907 DDY720860:DDZ720907 DNU720860:DNV720907 DXQ720860:DXR720907 EHM720860:EHN720907 ERI720860:ERJ720907 FBE720860:FBF720907 FLA720860:FLB720907 FUW720860:FUX720907 GES720860:GET720907 GOO720860:GOP720907 GYK720860:GYL720907 HIG720860:HIH720907 HSC720860:HSD720907 IBY720860:IBZ720907 ILU720860:ILV720907 IVQ720860:IVR720907 JFM720860:JFN720907 JPI720860:JPJ720907 JZE720860:JZF720907 KJA720860:KJB720907 KSW720860:KSX720907 LCS720860:LCT720907 LMO720860:LMP720907 LWK720860:LWL720907 MGG720860:MGH720907 MQC720860:MQD720907 MZY720860:MZZ720907 NJU720860:NJV720907 NTQ720860:NTR720907 ODM720860:ODN720907 ONI720860:ONJ720907 OXE720860:OXF720907 PHA720860:PHB720907 PQW720860:PQX720907 QAS720860:QAT720907 QKO720860:QKP720907 QUK720860:QUL720907 REG720860:REH720907 ROC720860:ROD720907 RXY720860:RXZ720907 SHU720860:SHV720907 SRQ720860:SRR720907 TBM720860:TBN720907 TLI720860:TLJ720907 TVE720860:TVF720907 UFA720860:UFB720907 UOW720860:UOX720907 UYS720860:UYT720907 VIO720860:VIP720907 VSK720860:VSL720907 WCG720860:WCH720907 WMC720860:WMD720907 WVY720860:WVZ720907 Q786396:R786443 JM786396:JN786443 TI786396:TJ786443 ADE786396:ADF786443 ANA786396:ANB786443 AWW786396:AWX786443 BGS786396:BGT786443 BQO786396:BQP786443 CAK786396:CAL786443 CKG786396:CKH786443 CUC786396:CUD786443 DDY786396:DDZ786443 DNU786396:DNV786443 DXQ786396:DXR786443 EHM786396:EHN786443 ERI786396:ERJ786443 FBE786396:FBF786443 FLA786396:FLB786443 FUW786396:FUX786443 GES786396:GET786443 GOO786396:GOP786443 GYK786396:GYL786443 HIG786396:HIH786443 HSC786396:HSD786443 IBY786396:IBZ786443 ILU786396:ILV786443 IVQ786396:IVR786443 JFM786396:JFN786443 JPI786396:JPJ786443 JZE786396:JZF786443 KJA786396:KJB786443 KSW786396:KSX786443 LCS786396:LCT786443 LMO786396:LMP786443 LWK786396:LWL786443 MGG786396:MGH786443 MQC786396:MQD786443 MZY786396:MZZ786443 NJU786396:NJV786443 NTQ786396:NTR786443 ODM786396:ODN786443 ONI786396:ONJ786443 OXE786396:OXF786443 PHA786396:PHB786443 PQW786396:PQX786443 QAS786396:QAT786443 QKO786396:QKP786443 QUK786396:QUL786443 REG786396:REH786443 ROC786396:ROD786443 RXY786396:RXZ786443 SHU786396:SHV786443 SRQ786396:SRR786443 TBM786396:TBN786443 TLI786396:TLJ786443 TVE786396:TVF786443 UFA786396:UFB786443 UOW786396:UOX786443 UYS786396:UYT786443 VIO786396:VIP786443 VSK786396:VSL786443 WCG786396:WCH786443 WMC786396:WMD786443 WVY786396:WVZ786443 Q851932:R851979 JM851932:JN851979 TI851932:TJ851979 ADE851932:ADF851979 ANA851932:ANB851979 AWW851932:AWX851979 BGS851932:BGT851979 BQO851932:BQP851979 CAK851932:CAL851979 CKG851932:CKH851979 CUC851932:CUD851979 DDY851932:DDZ851979 DNU851932:DNV851979 DXQ851932:DXR851979 EHM851932:EHN851979 ERI851932:ERJ851979 FBE851932:FBF851979 FLA851932:FLB851979 FUW851932:FUX851979 GES851932:GET851979 GOO851932:GOP851979 GYK851932:GYL851979 HIG851932:HIH851979 HSC851932:HSD851979 IBY851932:IBZ851979 ILU851932:ILV851979 IVQ851932:IVR851979 JFM851932:JFN851979 JPI851932:JPJ851979 JZE851932:JZF851979 KJA851932:KJB851979 KSW851932:KSX851979 LCS851932:LCT851979 LMO851932:LMP851979 LWK851932:LWL851979 MGG851932:MGH851979 MQC851932:MQD851979 MZY851932:MZZ851979 NJU851932:NJV851979 NTQ851932:NTR851979 ODM851932:ODN851979 ONI851932:ONJ851979 OXE851932:OXF851979 PHA851932:PHB851979 PQW851932:PQX851979 QAS851932:QAT851979 QKO851932:QKP851979 QUK851932:QUL851979 REG851932:REH851979 ROC851932:ROD851979 RXY851932:RXZ851979 SHU851932:SHV851979 SRQ851932:SRR851979 TBM851932:TBN851979 TLI851932:TLJ851979 TVE851932:TVF851979 UFA851932:UFB851979 UOW851932:UOX851979 UYS851932:UYT851979 VIO851932:VIP851979 VSK851932:VSL851979 WCG851932:WCH851979 WMC851932:WMD851979 WVY851932:WVZ851979 Q917468:R917515 JM917468:JN917515 TI917468:TJ917515 ADE917468:ADF917515 ANA917468:ANB917515 AWW917468:AWX917515 BGS917468:BGT917515 BQO917468:BQP917515 CAK917468:CAL917515 CKG917468:CKH917515 CUC917468:CUD917515 DDY917468:DDZ917515 DNU917468:DNV917515 DXQ917468:DXR917515 EHM917468:EHN917515 ERI917468:ERJ917515 FBE917468:FBF917515 FLA917468:FLB917515 FUW917468:FUX917515 GES917468:GET917515 GOO917468:GOP917515 GYK917468:GYL917515 HIG917468:HIH917515 HSC917468:HSD917515 IBY917468:IBZ917515 ILU917468:ILV917515 IVQ917468:IVR917515 JFM917468:JFN917515 JPI917468:JPJ917515 JZE917468:JZF917515 KJA917468:KJB917515 KSW917468:KSX917515 LCS917468:LCT917515 LMO917468:LMP917515 LWK917468:LWL917515 MGG917468:MGH917515 MQC917468:MQD917515 MZY917468:MZZ917515 NJU917468:NJV917515 NTQ917468:NTR917515 ODM917468:ODN917515 ONI917468:ONJ917515 OXE917468:OXF917515 PHA917468:PHB917515 PQW917468:PQX917515 QAS917468:QAT917515 QKO917468:QKP917515 QUK917468:QUL917515 REG917468:REH917515 ROC917468:ROD917515 RXY917468:RXZ917515 SHU917468:SHV917515 SRQ917468:SRR917515 TBM917468:TBN917515 TLI917468:TLJ917515 TVE917468:TVF917515 UFA917468:UFB917515 UOW917468:UOX917515 UYS917468:UYT917515 VIO917468:VIP917515 VSK917468:VSL917515 WCG917468:WCH917515 WMC917468:WMD917515 WVY917468:WVZ917515 Q983004:R983051 JM983004:JN983051 TI983004:TJ983051 ADE983004:ADF983051 ANA983004:ANB983051 AWW983004:AWX983051 BGS983004:BGT983051 BQO983004:BQP983051 CAK983004:CAL983051 CKG983004:CKH983051 CUC983004:CUD983051 DDY983004:DDZ983051 DNU983004:DNV983051 DXQ983004:DXR983051 EHM983004:EHN983051 ERI983004:ERJ983051 FBE983004:FBF983051 FLA983004:FLB983051 FUW983004:FUX983051 GES983004:GET983051 GOO983004:GOP983051 GYK983004:GYL983051 HIG983004:HIH983051 HSC983004:HSD983051 IBY983004:IBZ983051 ILU983004:ILV983051 IVQ983004:IVR983051 JFM983004:JFN983051 JPI983004:JPJ983051 JZE983004:JZF983051 KJA983004:KJB983051 KSW983004:KSX983051 LCS983004:LCT983051 LMO983004:LMP983051 LWK983004:LWL983051 MGG983004:MGH983051 MQC983004:MQD983051 MZY983004:MZZ983051 NJU983004:NJV983051 NTQ983004:NTR983051 ODM983004:ODN983051 ONI983004:ONJ983051 OXE983004:OXF983051 PHA983004:PHB983051 PQW983004:PQX983051 QAS983004:QAT983051 QKO983004:QKP983051 QUK983004:QUL983051 REG983004:REH983051 ROC983004:ROD983051 RXY983004:RXZ983051 SHU983004:SHV983051 SRQ983004:SRR983051 TBM983004:TBN983051 TLI983004:TLJ983051 TVE983004:TVF983051 UFA983004:UFB983051 UOW983004:UOX983051 UYS983004:UYT983051 VIO983004:VIP983051 VSK983004:VSL983051 WCG983004:WCH983051 WMC983004:WMD983051 WVY983004:WVZ983051 T65500:T65547 JP65500:JP65547 TL65500:TL65547 ADH65500:ADH65547 AND65500:AND65547 AWZ65500:AWZ65547 BGV65500:BGV65547 BQR65500:BQR65547 CAN65500:CAN65547 CKJ65500:CKJ65547 CUF65500:CUF65547 DEB65500:DEB65547 DNX65500:DNX65547 DXT65500:DXT65547 EHP65500:EHP65547 ERL65500:ERL65547 FBH65500:FBH65547 FLD65500:FLD65547 FUZ65500:FUZ65547 GEV65500:GEV65547 GOR65500:GOR65547 GYN65500:GYN65547 HIJ65500:HIJ65547 HSF65500:HSF65547 ICB65500:ICB65547 ILX65500:ILX65547 IVT65500:IVT65547 JFP65500:JFP65547 JPL65500:JPL65547 JZH65500:JZH65547 KJD65500:KJD65547 KSZ65500:KSZ65547 LCV65500:LCV65547 LMR65500:LMR65547 LWN65500:LWN65547 MGJ65500:MGJ65547 MQF65500:MQF65547 NAB65500:NAB65547 NJX65500:NJX65547 NTT65500:NTT65547 ODP65500:ODP65547 ONL65500:ONL65547 OXH65500:OXH65547 PHD65500:PHD65547 PQZ65500:PQZ65547 QAV65500:QAV65547 QKR65500:QKR65547 QUN65500:QUN65547 REJ65500:REJ65547 ROF65500:ROF65547 RYB65500:RYB65547 SHX65500:SHX65547 SRT65500:SRT65547 TBP65500:TBP65547 TLL65500:TLL65547 TVH65500:TVH65547 UFD65500:UFD65547 UOZ65500:UOZ65547 UYV65500:UYV65547 VIR65500:VIR65547 VSN65500:VSN65547 WCJ65500:WCJ65547 WMF65500:WMF65547 WWB65500:WWB65547 T131036:T131083 JP131036:JP131083 TL131036:TL131083 ADH131036:ADH131083 AND131036:AND131083 AWZ131036:AWZ131083 BGV131036:BGV131083 BQR131036:BQR131083 CAN131036:CAN131083 CKJ131036:CKJ131083 CUF131036:CUF131083 DEB131036:DEB131083 DNX131036:DNX131083 DXT131036:DXT131083 EHP131036:EHP131083 ERL131036:ERL131083 FBH131036:FBH131083 FLD131036:FLD131083 FUZ131036:FUZ131083 GEV131036:GEV131083 GOR131036:GOR131083 GYN131036:GYN131083 HIJ131036:HIJ131083 HSF131036:HSF131083 ICB131036:ICB131083 ILX131036:ILX131083 IVT131036:IVT131083 JFP131036:JFP131083 JPL131036:JPL131083 JZH131036:JZH131083 KJD131036:KJD131083 KSZ131036:KSZ131083 LCV131036:LCV131083 LMR131036:LMR131083 LWN131036:LWN131083 MGJ131036:MGJ131083 MQF131036:MQF131083 NAB131036:NAB131083 NJX131036:NJX131083 NTT131036:NTT131083 ODP131036:ODP131083 ONL131036:ONL131083 OXH131036:OXH131083 PHD131036:PHD131083 PQZ131036:PQZ131083 QAV131036:QAV131083 QKR131036:QKR131083 QUN131036:QUN131083 REJ131036:REJ131083 ROF131036:ROF131083 RYB131036:RYB131083 SHX131036:SHX131083 SRT131036:SRT131083 TBP131036:TBP131083 TLL131036:TLL131083 TVH131036:TVH131083 UFD131036:UFD131083 UOZ131036:UOZ131083 UYV131036:UYV131083 VIR131036:VIR131083 VSN131036:VSN131083 WCJ131036:WCJ131083 WMF131036:WMF131083 WWB131036:WWB131083 T196572:T196619 JP196572:JP196619 TL196572:TL196619 ADH196572:ADH196619 AND196572:AND196619 AWZ196572:AWZ196619 BGV196572:BGV196619 BQR196572:BQR196619 CAN196572:CAN196619 CKJ196572:CKJ196619 CUF196572:CUF196619 DEB196572:DEB196619 DNX196572:DNX196619 DXT196572:DXT196619 EHP196572:EHP196619 ERL196572:ERL196619 FBH196572:FBH196619 FLD196572:FLD196619 FUZ196572:FUZ196619 GEV196572:GEV196619 GOR196572:GOR196619 GYN196572:GYN196619 HIJ196572:HIJ196619 HSF196572:HSF196619 ICB196572:ICB196619 ILX196572:ILX196619 IVT196572:IVT196619 JFP196572:JFP196619 JPL196572:JPL196619 JZH196572:JZH196619 KJD196572:KJD196619 KSZ196572:KSZ196619 LCV196572:LCV196619 LMR196572:LMR196619 LWN196572:LWN196619 MGJ196572:MGJ196619 MQF196572:MQF196619 NAB196572:NAB196619 NJX196572:NJX196619 NTT196572:NTT196619 ODP196572:ODP196619 ONL196572:ONL196619 OXH196572:OXH196619 PHD196572:PHD196619 PQZ196572:PQZ196619 QAV196572:QAV196619 QKR196572:QKR196619 QUN196572:QUN196619 REJ196572:REJ196619 ROF196572:ROF196619 RYB196572:RYB196619 SHX196572:SHX196619 SRT196572:SRT196619 TBP196572:TBP196619 TLL196572:TLL196619 TVH196572:TVH196619 UFD196572:UFD196619 UOZ196572:UOZ196619 UYV196572:UYV196619 VIR196572:VIR196619 VSN196572:VSN196619 WCJ196572:WCJ196619 WMF196572:WMF196619 WWB196572:WWB196619 T262108:T262155 JP262108:JP262155 TL262108:TL262155 ADH262108:ADH262155 AND262108:AND262155 AWZ262108:AWZ262155 BGV262108:BGV262155 BQR262108:BQR262155 CAN262108:CAN262155 CKJ262108:CKJ262155 CUF262108:CUF262155 DEB262108:DEB262155 DNX262108:DNX262155 DXT262108:DXT262155 EHP262108:EHP262155 ERL262108:ERL262155 FBH262108:FBH262155 FLD262108:FLD262155 FUZ262108:FUZ262155 GEV262108:GEV262155 GOR262108:GOR262155 GYN262108:GYN262155 HIJ262108:HIJ262155 HSF262108:HSF262155 ICB262108:ICB262155 ILX262108:ILX262155 IVT262108:IVT262155 JFP262108:JFP262155 JPL262108:JPL262155 JZH262108:JZH262155 KJD262108:KJD262155 KSZ262108:KSZ262155 LCV262108:LCV262155 LMR262108:LMR262155 LWN262108:LWN262155 MGJ262108:MGJ262155 MQF262108:MQF262155 NAB262108:NAB262155 NJX262108:NJX262155 NTT262108:NTT262155 ODP262108:ODP262155 ONL262108:ONL262155 OXH262108:OXH262155 PHD262108:PHD262155 PQZ262108:PQZ262155 QAV262108:QAV262155 QKR262108:QKR262155 QUN262108:QUN262155 REJ262108:REJ262155 ROF262108:ROF262155 RYB262108:RYB262155 SHX262108:SHX262155 SRT262108:SRT262155 TBP262108:TBP262155 TLL262108:TLL262155 TVH262108:TVH262155 UFD262108:UFD262155 UOZ262108:UOZ262155 UYV262108:UYV262155 VIR262108:VIR262155 VSN262108:VSN262155 WCJ262108:WCJ262155 WMF262108:WMF262155 WWB262108:WWB262155 T327644:T327691 JP327644:JP327691 TL327644:TL327691 ADH327644:ADH327691 AND327644:AND327691 AWZ327644:AWZ327691 BGV327644:BGV327691 BQR327644:BQR327691 CAN327644:CAN327691 CKJ327644:CKJ327691 CUF327644:CUF327691 DEB327644:DEB327691 DNX327644:DNX327691 DXT327644:DXT327691 EHP327644:EHP327691 ERL327644:ERL327691 FBH327644:FBH327691 FLD327644:FLD327691 FUZ327644:FUZ327691 GEV327644:GEV327691 GOR327644:GOR327691 GYN327644:GYN327691 HIJ327644:HIJ327691 HSF327644:HSF327691 ICB327644:ICB327691 ILX327644:ILX327691 IVT327644:IVT327691 JFP327644:JFP327691 JPL327644:JPL327691 JZH327644:JZH327691 KJD327644:KJD327691 KSZ327644:KSZ327691 LCV327644:LCV327691 LMR327644:LMR327691 LWN327644:LWN327691 MGJ327644:MGJ327691 MQF327644:MQF327691 NAB327644:NAB327691 NJX327644:NJX327691 NTT327644:NTT327691 ODP327644:ODP327691 ONL327644:ONL327691 OXH327644:OXH327691 PHD327644:PHD327691 PQZ327644:PQZ327691 QAV327644:QAV327691 QKR327644:QKR327691 QUN327644:QUN327691 REJ327644:REJ327691 ROF327644:ROF327691 RYB327644:RYB327691 SHX327644:SHX327691 SRT327644:SRT327691 TBP327644:TBP327691 TLL327644:TLL327691 TVH327644:TVH327691 UFD327644:UFD327691 UOZ327644:UOZ327691 UYV327644:UYV327691 VIR327644:VIR327691 VSN327644:VSN327691 WCJ327644:WCJ327691 WMF327644:WMF327691 WWB327644:WWB327691 T393180:T393227 JP393180:JP393227 TL393180:TL393227 ADH393180:ADH393227 AND393180:AND393227 AWZ393180:AWZ393227 BGV393180:BGV393227 BQR393180:BQR393227 CAN393180:CAN393227 CKJ393180:CKJ393227 CUF393180:CUF393227 DEB393180:DEB393227 DNX393180:DNX393227 DXT393180:DXT393227 EHP393180:EHP393227 ERL393180:ERL393227 FBH393180:FBH393227 FLD393180:FLD393227 FUZ393180:FUZ393227 GEV393180:GEV393227 GOR393180:GOR393227 GYN393180:GYN393227 HIJ393180:HIJ393227 HSF393180:HSF393227 ICB393180:ICB393227 ILX393180:ILX393227 IVT393180:IVT393227 JFP393180:JFP393227 JPL393180:JPL393227 JZH393180:JZH393227 KJD393180:KJD393227 KSZ393180:KSZ393227 LCV393180:LCV393227 LMR393180:LMR393227 LWN393180:LWN393227 MGJ393180:MGJ393227 MQF393180:MQF393227 NAB393180:NAB393227 NJX393180:NJX393227 NTT393180:NTT393227 ODP393180:ODP393227 ONL393180:ONL393227 OXH393180:OXH393227 PHD393180:PHD393227 PQZ393180:PQZ393227 QAV393180:QAV393227 QKR393180:QKR393227 QUN393180:QUN393227 REJ393180:REJ393227 ROF393180:ROF393227 RYB393180:RYB393227 SHX393180:SHX393227 SRT393180:SRT393227 TBP393180:TBP393227 TLL393180:TLL393227 TVH393180:TVH393227 UFD393180:UFD393227 UOZ393180:UOZ393227 UYV393180:UYV393227 VIR393180:VIR393227 VSN393180:VSN393227 WCJ393180:WCJ393227 WMF393180:WMF393227 WWB393180:WWB393227 T458716:T458763 JP458716:JP458763 TL458716:TL458763 ADH458716:ADH458763 AND458716:AND458763 AWZ458716:AWZ458763 BGV458716:BGV458763 BQR458716:BQR458763 CAN458716:CAN458763 CKJ458716:CKJ458763 CUF458716:CUF458763 DEB458716:DEB458763 DNX458716:DNX458763 DXT458716:DXT458763 EHP458716:EHP458763 ERL458716:ERL458763 FBH458716:FBH458763 FLD458716:FLD458763 FUZ458716:FUZ458763 GEV458716:GEV458763 GOR458716:GOR458763 GYN458716:GYN458763 HIJ458716:HIJ458763 HSF458716:HSF458763 ICB458716:ICB458763 ILX458716:ILX458763 IVT458716:IVT458763 JFP458716:JFP458763 JPL458716:JPL458763 JZH458716:JZH458763 KJD458716:KJD458763 KSZ458716:KSZ458763 LCV458716:LCV458763 LMR458716:LMR458763 LWN458716:LWN458763 MGJ458716:MGJ458763 MQF458716:MQF458763 NAB458716:NAB458763 NJX458716:NJX458763 NTT458716:NTT458763 ODP458716:ODP458763 ONL458716:ONL458763 OXH458716:OXH458763 PHD458716:PHD458763 PQZ458716:PQZ458763 QAV458716:QAV458763 QKR458716:QKR458763 QUN458716:QUN458763 REJ458716:REJ458763 ROF458716:ROF458763 RYB458716:RYB458763 SHX458716:SHX458763 SRT458716:SRT458763 TBP458716:TBP458763 TLL458716:TLL458763 TVH458716:TVH458763 UFD458716:UFD458763 UOZ458716:UOZ458763 UYV458716:UYV458763 VIR458716:VIR458763 VSN458716:VSN458763 WCJ458716:WCJ458763 WMF458716:WMF458763 WWB458716:WWB458763 T524252:T524299 JP524252:JP524299 TL524252:TL524299 ADH524252:ADH524299 AND524252:AND524299 AWZ524252:AWZ524299 BGV524252:BGV524299 BQR524252:BQR524299 CAN524252:CAN524299 CKJ524252:CKJ524299 CUF524252:CUF524299 DEB524252:DEB524299 DNX524252:DNX524299 DXT524252:DXT524299 EHP524252:EHP524299 ERL524252:ERL524299 FBH524252:FBH524299 FLD524252:FLD524299 FUZ524252:FUZ524299 GEV524252:GEV524299 GOR524252:GOR524299 GYN524252:GYN524299 HIJ524252:HIJ524299 HSF524252:HSF524299 ICB524252:ICB524299 ILX524252:ILX524299 IVT524252:IVT524299 JFP524252:JFP524299 JPL524252:JPL524299 JZH524252:JZH524299 KJD524252:KJD524299 KSZ524252:KSZ524299 LCV524252:LCV524299 LMR524252:LMR524299 LWN524252:LWN524299 MGJ524252:MGJ524299 MQF524252:MQF524299 NAB524252:NAB524299 NJX524252:NJX524299 NTT524252:NTT524299 ODP524252:ODP524299 ONL524252:ONL524299 OXH524252:OXH524299 PHD524252:PHD524299 PQZ524252:PQZ524299 QAV524252:QAV524299 QKR524252:QKR524299 QUN524252:QUN524299 REJ524252:REJ524299 ROF524252:ROF524299 RYB524252:RYB524299 SHX524252:SHX524299 SRT524252:SRT524299 TBP524252:TBP524299 TLL524252:TLL524299 TVH524252:TVH524299 UFD524252:UFD524299 UOZ524252:UOZ524299 UYV524252:UYV524299 VIR524252:VIR524299 VSN524252:VSN524299 WCJ524252:WCJ524299 WMF524252:WMF524299 WWB524252:WWB524299 T589788:T589835 JP589788:JP589835 TL589788:TL589835 ADH589788:ADH589835 AND589788:AND589835 AWZ589788:AWZ589835 BGV589788:BGV589835 BQR589788:BQR589835 CAN589788:CAN589835 CKJ589788:CKJ589835 CUF589788:CUF589835 DEB589788:DEB589835 DNX589788:DNX589835 DXT589788:DXT589835 EHP589788:EHP589835 ERL589788:ERL589835 FBH589788:FBH589835 FLD589788:FLD589835 FUZ589788:FUZ589835 GEV589788:GEV589835 GOR589788:GOR589835 GYN589788:GYN589835 HIJ589788:HIJ589835 HSF589788:HSF589835 ICB589788:ICB589835 ILX589788:ILX589835 IVT589788:IVT589835 JFP589788:JFP589835 JPL589788:JPL589835 JZH589788:JZH589835 KJD589788:KJD589835 KSZ589788:KSZ589835 LCV589788:LCV589835 LMR589788:LMR589835 LWN589788:LWN589835 MGJ589788:MGJ589835 MQF589788:MQF589835 NAB589788:NAB589835 NJX589788:NJX589835 NTT589788:NTT589835 ODP589788:ODP589835 ONL589788:ONL589835 OXH589788:OXH589835 PHD589788:PHD589835 PQZ589788:PQZ589835 QAV589788:QAV589835 QKR589788:QKR589835 QUN589788:QUN589835 REJ589788:REJ589835 ROF589788:ROF589835 RYB589788:RYB589835 SHX589788:SHX589835 SRT589788:SRT589835 TBP589788:TBP589835 TLL589788:TLL589835 TVH589788:TVH589835 UFD589788:UFD589835 UOZ589788:UOZ589835 UYV589788:UYV589835 VIR589788:VIR589835 VSN589788:VSN589835 WCJ589788:WCJ589835 WMF589788:WMF589835 WWB589788:WWB589835 T655324:T655371 JP655324:JP655371 TL655324:TL655371 ADH655324:ADH655371 AND655324:AND655371 AWZ655324:AWZ655371 BGV655324:BGV655371 BQR655324:BQR655371 CAN655324:CAN655371 CKJ655324:CKJ655371 CUF655324:CUF655371 DEB655324:DEB655371 DNX655324:DNX655371 DXT655324:DXT655371 EHP655324:EHP655371 ERL655324:ERL655371 FBH655324:FBH655371 FLD655324:FLD655371 FUZ655324:FUZ655371 GEV655324:GEV655371 GOR655324:GOR655371 GYN655324:GYN655371 HIJ655324:HIJ655371 HSF655324:HSF655371 ICB655324:ICB655371 ILX655324:ILX655371 IVT655324:IVT655371 JFP655324:JFP655371 JPL655324:JPL655371 JZH655324:JZH655371 KJD655324:KJD655371 KSZ655324:KSZ655371 LCV655324:LCV655371 LMR655324:LMR655371 LWN655324:LWN655371 MGJ655324:MGJ655371 MQF655324:MQF655371 NAB655324:NAB655371 NJX655324:NJX655371 NTT655324:NTT655371 ODP655324:ODP655371 ONL655324:ONL655371 OXH655324:OXH655371 PHD655324:PHD655371 PQZ655324:PQZ655371 QAV655324:QAV655371 QKR655324:QKR655371 QUN655324:QUN655371 REJ655324:REJ655371 ROF655324:ROF655371 RYB655324:RYB655371 SHX655324:SHX655371 SRT655324:SRT655371 TBP655324:TBP655371 TLL655324:TLL655371 TVH655324:TVH655371 UFD655324:UFD655371 UOZ655324:UOZ655371 UYV655324:UYV655371 VIR655324:VIR655371 VSN655324:VSN655371 WCJ655324:WCJ655371 WMF655324:WMF655371 WWB655324:WWB655371 T720860:T720907 JP720860:JP720907 TL720860:TL720907 ADH720860:ADH720907 AND720860:AND720907 AWZ720860:AWZ720907 BGV720860:BGV720907 BQR720860:BQR720907 CAN720860:CAN720907 CKJ720860:CKJ720907 CUF720860:CUF720907 DEB720860:DEB720907 DNX720860:DNX720907 DXT720860:DXT720907 EHP720860:EHP720907 ERL720860:ERL720907 FBH720860:FBH720907 FLD720860:FLD720907 FUZ720860:FUZ720907 GEV720860:GEV720907 GOR720860:GOR720907 GYN720860:GYN720907 HIJ720860:HIJ720907 HSF720860:HSF720907 ICB720860:ICB720907 ILX720860:ILX720907 IVT720860:IVT720907 JFP720860:JFP720907 JPL720860:JPL720907 JZH720860:JZH720907 KJD720860:KJD720907 KSZ720860:KSZ720907 LCV720860:LCV720907 LMR720860:LMR720907 LWN720860:LWN720907 MGJ720860:MGJ720907 MQF720860:MQF720907 NAB720860:NAB720907 NJX720860:NJX720907 NTT720860:NTT720907 ODP720860:ODP720907 ONL720860:ONL720907 OXH720860:OXH720907 PHD720860:PHD720907 PQZ720860:PQZ720907 QAV720860:QAV720907 QKR720860:QKR720907 QUN720860:QUN720907 REJ720860:REJ720907 ROF720860:ROF720907 RYB720860:RYB720907 SHX720860:SHX720907 SRT720860:SRT720907 TBP720860:TBP720907 TLL720860:TLL720907 TVH720860:TVH720907 UFD720860:UFD720907 UOZ720860:UOZ720907 UYV720860:UYV720907 VIR720860:VIR720907 VSN720860:VSN720907 WCJ720860:WCJ720907 WMF720860:WMF720907 WWB720860:WWB720907 T786396:T786443 JP786396:JP786443 TL786396:TL786443 ADH786396:ADH786443 AND786396:AND786443 AWZ786396:AWZ786443 BGV786396:BGV786443 BQR786396:BQR786443 CAN786396:CAN786443 CKJ786396:CKJ786443 CUF786396:CUF786443 DEB786396:DEB786443 DNX786396:DNX786443 DXT786396:DXT786443 EHP786396:EHP786443 ERL786396:ERL786443 FBH786396:FBH786443 FLD786396:FLD786443 FUZ786396:FUZ786443 GEV786396:GEV786443 GOR786396:GOR786443 GYN786396:GYN786443 HIJ786396:HIJ786443 HSF786396:HSF786443 ICB786396:ICB786443 ILX786396:ILX786443 IVT786396:IVT786443 JFP786396:JFP786443 JPL786396:JPL786443 JZH786396:JZH786443 KJD786396:KJD786443 KSZ786396:KSZ786443 LCV786396:LCV786443 LMR786396:LMR786443 LWN786396:LWN786443 MGJ786396:MGJ786443 MQF786396:MQF786443 NAB786396:NAB786443 NJX786396:NJX786443 NTT786396:NTT786443 ODP786396:ODP786443 ONL786396:ONL786443 OXH786396:OXH786443 PHD786396:PHD786443 PQZ786396:PQZ786443 QAV786396:QAV786443 QKR786396:QKR786443 QUN786396:QUN786443 REJ786396:REJ786443 ROF786396:ROF786443 RYB786396:RYB786443 SHX786396:SHX786443 SRT786396:SRT786443 TBP786396:TBP786443 TLL786396:TLL786443 TVH786396:TVH786443 UFD786396:UFD786443 UOZ786396:UOZ786443 UYV786396:UYV786443 VIR786396:VIR786443 VSN786396:VSN786443 WCJ786396:WCJ786443 WMF786396:WMF786443 WWB786396:WWB786443 T851932:T851979 JP851932:JP851979 TL851932:TL851979 ADH851932:ADH851979 AND851932:AND851979 AWZ851932:AWZ851979 BGV851932:BGV851979 BQR851932:BQR851979 CAN851932:CAN851979 CKJ851932:CKJ851979 CUF851932:CUF851979 DEB851932:DEB851979 DNX851932:DNX851979 DXT851932:DXT851979 EHP851932:EHP851979 ERL851932:ERL851979 FBH851932:FBH851979 FLD851932:FLD851979 FUZ851932:FUZ851979 GEV851932:GEV851979 GOR851932:GOR851979 GYN851932:GYN851979 HIJ851932:HIJ851979 HSF851932:HSF851979 ICB851932:ICB851979 ILX851932:ILX851979 IVT851932:IVT851979 JFP851932:JFP851979 JPL851932:JPL851979 JZH851932:JZH851979 KJD851932:KJD851979 KSZ851932:KSZ851979 LCV851932:LCV851979 LMR851932:LMR851979 LWN851932:LWN851979 MGJ851932:MGJ851979 MQF851932:MQF851979 NAB851932:NAB851979 NJX851932:NJX851979 NTT851932:NTT851979 ODP851932:ODP851979 ONL851932:ONL851979 OXH851932:OXH851979 PHD851932:PHD851979 PQZ851932:PQZ851979 QAV851932:QAV851979 QKR851932:QKR851979 QUN851932:QUN851979 REJ851932:REJ851979 ROF851932:ROF851979 RYB851932:RYB851979 SHX851932:SHX851979 SRT851932:SRT851979 TBP851932:TBP851979 TLL851932:TLL851979 TVH851932:TVH851979 UFD851932:UFD851979 UOZ851932:UOZ851979 UYV851932:UYV851979 VIR851932:VIR851979 VSN851932:VSN851979 WCJ851932:WCJ851979 WMF851932:WMF851979 WWB851932:WWB851979 T917468:T917515 JP917468:JP917515 TL917468:TL917515 ADH917468:ADH917515 AND917468:AND917515 AWZ917468:AWZ917515 BGV917468:BGV917515 BQR917468:BQR917515 CAN917468:CAN917515 CKJ917468:CKJ917515 CUF917468:CUF917515 DEB917468:DEB917515 DNX917468:DNX917515 DXT917468:DXT917515 EHP917468:EHP917515 ERL917468:ERL917515 FBH917468:FBH917515 FLD917468:FLD917515 FUZ917468:FUZ917515 GEV917468:GEV917515 GOR917468:GOR917515 GYN917468:GYN917515 HIJ917468:HIJ917515 HSF917468:HSF917515 ICB917468:ICB917515 ILX917468:ILX917515 IVT917468:IVT917515 JFP917468:JFP917515 JPL917468:JPL917515 JZH917468:JZH917515 KJD917468:KJD917515 KSZ917468:KSZ917515 LCV917468:LCV917515 LMR917468:LMR917515 LWN917468:LWN917515 MGJ917468:MGJ917515 MQF917468:MQF917515 NAB917468:NAB917515 NJX917468:NJX917515 NTT917468:NTT917515 ODP917468:ODP917515 ONL917468:ONL917515 OXH917468:OXH917515 PHD917468:PHD917515 PQZ917468:PQZ917515 QAV917468:QAV917515 QKR917468:QKR917515 QUN917468:QUN917515 REJ917468:REJ917515 ROF917468:ROF917515 RYB917468:RYB917515 SHX917468:SHX917515 SRT917468:SRT917515 TBP917468:TBP917515 TLL917468:TLL917515 TVH917468:TVH917515 UFD917468:UFD917515 UOZ917468:UOZ917515 UYV917468:UYV917515 VIR917468:VIR917515 VSN917468:VSN917515 WCJ917468:WCJ917515 WMF917468:WMF917515 WWB917468:WWB917515 T983004:T983051 JP983004:JP983051 TL983004:TL983051 ADH983004:ADH983051 AND983004:AND983051 AWZ983004:AWZ983051 BGV983004:BGV983051 BQR983004:BQR983051 CAN983004:CAN983051 CKJ983004:CKJ983051 CUF983004:CUF983051 DEB983004:DEB983051 DNX983004:DNX983051 DXT983004:DXT983051 EHP983004:EHP983051 ERL983004:ERL983051 FBH983004:FBH983051 FLD983004:FLD983051 FUZ983004:FUZ983051 GEV983004:GEV983051 GOR983004:GOR983051 GYN983004:GYN983051 HIJ983004:HIJ983051 HSF983004:HSF983051 ICB983004:ICB983051 ILX983004:ILX983051 IVT983004:IVT983051 JFP983004:JFP983051 JPL983004:JPL983051 JZH983004:JZH983051 KJD983004:KJD983051 KSZ983004:KSZ983051 LCV983004:LCV983051 LMR983004:LMR983051 LWN983004:LWN983051 MGJ983004:MGJ983051 MQF983004:MQF983051 NAB983004:NAB983051 NJX983004:NJX983051 NTT983004:NTT983051 ODP983004:ODP983051 ONL983004:ONL983051 OXH983004:OXH983051 PHD983004:PHD983051 PQZ983004:PQZ983051 QAV983004:QAV983051 QKR983004:QKR983051 QUN983004:QUN983051 REJ983004:REJ983051 ROF983004:ROF983051 RYB983004:RYB983051 SHX983004:SHX983051 SRT983004:SRT983051 TBP983004:TBP983051 TLL983004:TLL983051 TVH983004:TVH983051 UFD983004:UFD983051 UOZ983004:UOZ983051 UYV983004:UYV983051 VIR983004:VIR983051 VSN983004:VSN983051 WCJ983004:WCJ983051 WMF983004:WMF983051 WWB983004:WWB983051 J65500:K65547 JF65500:JG65547 TB65500:TC65547 ACX65500:ACY65547 AMT65500:AMU65547 AWP65500:AWQ65547 BGL65500:BGM65547 BQH65500:BQI65547 CAD65500:CAE65547 CJZ65500:CKA65547 CTV65500:CTW65547 DDR65500:DDS65547 DNN65500:DNO65547 DXJ65500:DXK65547 EHF65500:EHG65547 ERB65500:ERC65547 FAX65500:FAY65547 FKT65500:FKU65547 FUP65500:FUQ65547 GEL65500:GEM65547 GOH65500:GOI65547 GYD65500:GYE65547 HHZ65500:HIA65547 HRV65500:HRW65547 IBR65500:IBS65547 ILN65500:ILO65547 IVJ65500:IVK65547 JFF65500:JFG65547 JPB65500:JPC65547 JYX65500:JYY65547 KIT65500:KIU65547 KSP65500:KSQ65547 LCL65500:LCM65547 LMH65500:LMI65547 LWD65500:LWE65547 MFZ65500:MGA65547 MPV65500:MPW65547 MZR65500:MZS65547 NJN65500:NJO65547 NTJ65500:NTK65547 ODF65500:ODG65547 ONB65500:ONC65547 OWX65500:OWY65547 PGT65500:PGU65547 PQP65500:PQQ65547 QAL65500:QAM65547 QKH65500:QKI65547 QUD65500:QUE65547 RDZ65500:REA65547 RNV65500:RNW65547 RXR65500:RXS65547 SHN65500:SHO65547 SRJ65500:SRK65547 TBF65500:TBG65547 TLB65500:TLC65547 TUX65500:TUY65547 UET65500:UEU65547 UOP65500:UOQ65547 UYL65500:UYM65547 VIH65500:VII65547 VSD65500:VSE65547 WBZ65500:WCA65547 WLV65500:WLW65547 WVR65500:WVS65547 J131036:K131083 JF131036:JG131083 TB131036:TC131083 ACX131036:ACY131083 AMT131036:AMU131083 AWP131036:AWQ131083 BGL131036:BGM131083 BQH131036:BQI131083 CAD131036:CAE131083 CJZ131036:CKA131083 CTV131036:CTW131083 DDR131036:DDS131083 DNN131036:DNO131083 DXJ131036:DXK131083 EHF131036:EHG131083 ERB131036:ERC131083 FAX131036:FAY131083 FKT131036:FKU131083 FUP131036:FUQ131083 GEL131036:GEM131083 GOH131036:GOI131083 GYD131036:GYE131083 HHZ131036:HIA131083 HRV131036:HRW131083 IBR131036:IBS131083 ILN131036:ILO131083 IVJ131036:IVK131083 JFF131036:JFG131083 JPB131036:JPC131083 JYX131036:JYY131083 KIT131036:KIU131083 KSP131036:KSQ131083 LCL131036:LCM131083 LMH131036:LMI131083 LWD131036:LWE131083 MFZ131036:MGA131083 MPV131036:MPW131083 MZR131036:MZS131083 NJN131036:NJO131083 NTJ131036:NTK131083 ODF131036:ODG131083 ONB131036:ONC131083 OWX131036:OWY131083 PGT131036:PGU131083 PQP131036:PQQ131083 QAL131036:QAM131083 QKH131036:QKI131083 QUD131036:QUE131083 RDZ131036:REA131083 RNV131036:RNW131083 RXR131036:RXS131083 SHN131036:SHO131083 SRJ131036:SRK131083 TBF131036:TBG131083 TLB131036:TLC131083 TUX131036:TUY131083 UET131036:UEU131083 UOP131036:UOQ131083 UYL131036:UYM131083 VIH131036:VII131083 VSD131036:VSE131083 WBZ131036:WCA131083 WLV131036:WLW131083 WVR131036:WVS131083 J196572:K196619 JF196572:JG196619 TB196572:TC196619 ACX196572:ACY196619 AMT196572:AMU196619 AWP196572:AWQ196619 BGL196572:BGM196619 BQH196572:BQI196619 CAD196572:CAE196619 CJZ196572:CKA196619 CTV196572:CTW196619 DDR196572:DDS196619 DNN196572:DNO196619 DXJ196572:DXK196619 EHF196572:EHG196619 ERB196572:ERC196619 FAX196572:FAY196619 FKT196572:FKU196619 FUP196572:FUQ196619 GEL196572:GEM196619 GOH196572:GOI196619 GYD196572:GYE196619 HHZ196572:HIA196619 HRV196572:HRW196619 IBR196572:IBS196619 ILN196572:ILO196619 IVJ196572:IVK196619 JFF196572:JFG196619 JPB196572:JPC196619 JYX196572:JYY196619 KIT196572:KIU196619 KSP196572:KSQ196619 LCL196572:LCM196619 LMH196572:LMI196619 LWD196572:LWE196619 MFZ196572:MGA196619 MPV196572:MPW196619 MZR196572:MZS196619 NJN196572:NJO196619 NTJ196572:NTK196619 ODF196572:ODG196619 ONB196572:ONC196619 OWX196572:OWY196619 PGT196572:PGU196619 PQP196572:PQQ196619 QAL196572:QAM196619 QKH196572:QKI196619 QUD196572:QUE196619 RDZ196572:REA196619 RNV196572:RNW196619 RXR196572:RXS196619 SHN196572:SHO196619 SRJ196572:SRK196619 TBF196572:TBG196619 TLB196572:TLC196619 TUX196572:TUY196619 UET196572:UEU196619 UOP196572:UOQ196619 UYL196572:UYM196619 VIH196572:VII196619 VSD196572:VSE196619 WBZ196572:WCA196619 WLV196572:WLW196619 WVR196572:WVS196619 J262108:K262155 JF262108:JG262155 TB262108:TC262155 ACX262108:ACY262155 AMT262108:AMU262155 AWP262108:AWQ262155 BGL262108:BGM262155 BQH262108:BQI262155 CAD262108:CAE262155 CJZ262108:CKA262155 CTV262108:CTW262155 DDR262108:DDS262155 DNN262108:DNO262155 DXJ262108:DXK262155 EHF262108:EHG262155 ERB262108:ERC262155 FAX262108:FAY262155 FKT262108:FKU262155 FUP262108:FUQ262155 GEL262108:GEM262155 GOH262108:GOI262155 GYD262108:GYE262155 HHZ262108:HIA262155 HRV262108:HRW262155 IBR262108:IBS262155 ILN262108:ILO262155 IVJ262108:IVK262155 JFF262108:JFG262155 JPB262108:JPC262155 JYX262108:JYY262155 KIT262108:KIU262155 KSP262108:KSQ262155 LCL262108:LCM262155 LMH262108:LMI262155 LWD262108:LWE262155 MFZ262108:MGA262155 MPV262108:MPW262155 MZR262108:MZS262155 NJN262108:NJO262155 NTJ262108:NTK262155 ODF262108:ODG262155 ONB262108:ONC262155 OWX262108:OWY262155 PGT262108:PGU262155 PQP262108:PQQ262155 QAL262108:QAM262155 QKH262108:QKI262155 QUD262108:QUE262155 RDZ262108:REA262155 RNV262108:RNW262155 RXR262108:RXS262155 SHN262108:SHO262155 SRJ262108:SRK262155 TBF262108:TBG262155 TLB262108:TLC262155 TUX262108:TUY262155 UET262108:UEU262155 UOP262108:UOQ262155 UYL262108:UYM262155 VIH262108:VII262155 VSD262108:VSE262155 WBZ262108:WCA262155 WLV262108:WLW262155 WVR262108:WVS262155 J327644:K327691 JF327644:JG327691 TB327644:TC327691 ACX327644:ACY327691 AMT327644:AMU327691 AWP327644:AWQ327691 BGL327644:BGM327691 BQH327644:BQI327691 CAD327644:CAE327691 CJZ327644:CKA327691 CTV327644:CTW327691 DDR327644:DDS327691 DNN327644:DNO327691 DXJ327644:DXK327691 EHF327644:EHG327691 ERB327644:ERC327691 FAX327644:FAY327691 FKT327644:FKU327691 FUP327644:FUQ327691 GEL327644:GEM327691 GOH327644:GOI327691 GYD327644:GYE327691 HHZ327644:HIA327691 HRV327644:HRW327691 IBR327644:IBS327691 ILN327644:ILO327691 IVJ327644:IVK327691 JFF327644:JFG327691 JPB327644:JPC327691 JYX327644:JYY327691 KIT327644:KIU327691 KSP327644:KSQ327691 LCL327644:LCM327691 LMH327644:LMI327691 LWD327644:LWE327691 MFZ327644:MGA327691 MPV327644:MPW327691 MZR327644:MZS327691 NJN327644:NJO327691 NTJ327644:NTK327691 ODF327644:ODG327691 ONB327644:ONC327691 OWX327644:OWY327691 PGT327644:PGU327691 PQP327644:PQQ327691 QAL327644:QAM327691 QKH327644:QKI327691 QUD327644:QUE327691 RDZ327644:REA327691 RNV327644:RNW327691 RXR327644:RXS327691 SHN327644:SHO327691 SRJ327644:SRK327691 TBF327644:TBG327691 TLB327644:TLC327691 TUX327644:TUY327691 UET327644:UEU327691 UOP327644:UOQ327691 UYL327644:UYM327691 VIH327644:VII327691 VSD327644:VSE327691 WBZ327644:WCA327691 WLV327644:WLW327691 WVR327644:WVS327691 J393180:K393227 JF393180:JG393227 TB393180:TC393227 ACX393180:ACY393227 AMT393180:AMU393227 AWP393180:AWQ393227 BGL393180:BGM393227 BQH393180:BQI393227 CAD393180:CAE393227 CJZ393180:CKA393227 CTV393180:CTW393227 DDR393180:DDS393227 DNN393180:DNO393227 DXJ393180:DXK393227 EHF393180:EHG393227 ERB393180:ERC393227 FAX393180:FAY393227 FKT393180:FKU393227 FUP393180:FUQ393227 GEL393180:GEM393227 GOH393180:GOI393227 GYD393180:GYE393227 HHZ393180:HIA393227 HRV393180:HRW393227 IBR393180:IBS393227 ILN393180:ILO393227 IVJ393180:IVK393227 JFF393180:JFG393227 JPB393180:JPC393227 JYX393180:JYY393227 KIT393180:KIU393227 KSP393180:KSQ393227 LCL393180:LCM393227 LMH393180:LMI393227 LWD393180:LWE393227 MFZ393180:MGA393227 MPV393180:MPW393227 MZR393180:MZS393227 NJN393180:NJO393227 NTJ393180:NTK393227 ODF393180:ODG393227 ONB393180:ONC393227 OWX393180:OWY393227 PGT393180:PGU393227 PQP393180:PQQ393227 QAL393180:QAM393227 QKH393180:QKI393227 QUD393180:QUE393227 RDZ393180:REA393227 RNV393180:RNW393227 RXR393180:RXS393227 SHN393180:SHO393227 SRJ393180:SRK393227 TBF393180:TBG393227 TLB393180:TLC393227 TUX393180:TUY393227 UET393180:UEU393227 UOP393180:UOQ393227 UYL393180:UYM393227 VIH393180:VII393227 VSD393180:VSE393227 WBZ393180:WCA393227 WLV393180:WLW393227 WVR393180:WVS393227 J458716:K458763 JF458716:JG458763 TB458716:TC458763 ACX458716:ACY458763 AMT458716:AMU458763 AWP458716:AWQ458763 BGL458716:BGM458763 BQH458716:BQI458763 CAD458716:CAE458763 CJZ458716:CKA458763 CTV458716:CTW458763 DDR458716:DDS458763 DNN458716:DNO458763 DXJ458716:DXK458763 EHF458716:EHG458763 ERB458716:ERC458763 FAX458716:FAY458763 FKT458716:FKU458763 FUP458716:FUQ458763 GEL458716:GEM458763 GOH458716:GOI458763 GYD458716:GYE458763 HHZ458716:HIA458763 HRV458716:HRW458763 IBR458716:IBS458763 ILN458716:ILO458763 IVJ458716:IVK458763 JFF458716:JFG458763 JPB458716:JPC458763 JYX458716:JYY458763 KIT458716:KIU458763 KSP458716:KSQ458763 LCL458716:LCM458763 LMH458716:LMI458763 LWD458716:LWE458763 MFZ458716:MGA458763 MPV458716:MPW458763 MZR458716:MZS458763 NJN458716:NJO458763 NTJ458716:NTK458763 ODF458716:ODG458763 ONB458716:ONC458763 OWX458716:OWY458763 PGT458716:PGU458763 PQP458716:PQQ458763 QAL458716:QAM458763 QKH458716:QKI458763 QUD458716:QUE458763 RDZ458716:REA458763 RNV458716:RNW458763 RXR458716:RXS458763 SHN458716:SHO458763 SRJ458716:SRK458763 TBF458716:TBG458763 TLB458716:TLC458763 TUX458716:TUY458763 UET458716:UEU458763 UOP458716:UOQ458763 UYL458716:UYM458763 VIH458716:VII458763 VSD458716:VSE458763 WBZ458716:WCA458763 WLV458716:WLW458763 WVR458716:WVS458763 J524252:K524299 JF524252:JG524299 TB524252:TC524299 ACX524252:ACY524299 AMT524252:AMU524299 AWP524252:AWQ524299 BGL524252:BGM524299 BQH524252:BQI524299 CAD524252:CAE524299 CJZ524252:CKA524299 CTV524252:CTW524299 DDR524252:DDS524299 DNN524252:DNO524299 DXJ524252:DXK524299 EHF524252:EHG524299 ERB524252:ERC524299 FAX524252:FAY524299 FKT524252:FKU524299 FUP524252:FUQ524299 GEL524252:GEM524299 GOH524252:GOI524299 GYD524252:GYE524299 HHZ524252:HIA524299 HRV524252:HRW524299 IBR524252:IBS524299 ILN524252:ILO524299 IVJ524252:IVK524299 JFF524252:JFG524299 JPB524252:JPC524299 JYX524252:JYY524299 KIT524252:KIU524299 KSP524252:KSQ524299 LCL524252:LCM524299 LMH524252:LMI524299 LWD524252:LWE524299 MFZ524252:MGA524299 MPV524252:MPW524299 MZR524252:MZS524299 NJN524252:NJO524299 NTJ524252:NTK524299 ODF524252:ODG524299 ONB524252:ONC524299 OWX524252:OWY524299 PGT524252:PGU524299 PQP524252:PQQ524299 QAL524252:QAM524299 QKH524252:QKI524299 QUD524252:QUE524299 RDZ524252:REA524299 RNV524252:RNW524299 RXR524252:RXS524299 SHN524252:SHO524299 SRJ524252:SRK524299 TBF524252:TBG524299 TLB524252:TLC524299 TUX524252:TUY524299 UET524252:UEU524299 UOP524252:UOQ524299 UYL524252:UYM524299 VIH524252:VII524299 VSD524252:VSE524299 WBZ524252:WCA524299 WLV524252:WLW524299 WVR524252:WVS524299 J589788:K589835 JF589788:JG589835 TB589788:TC589835 ACX589788:ACY589835 AMT589788:AMU589835 AWP589788:AWQ589835 BGL589788:BGM589835 BQH589788:BQI589835 CAD589788:CAE589835 CJZ589788:CKA589835 CTV589788:CTW589835 DDR589788:DDS589835 DNN589788:DNO589835 DXJ589788:DXK589835 EHF589788:EHG589835 ERB589788:ERC589835 FAX589788:FAY589835 FKT589788:FKU589835 FUP589788:FUQ589835 GEL589788:GEM589835 GOH589788:GOI589835 GYD589788:GYE589835 HHZ589788:HIA589835 HRV589788:HRW589835 IBR589788:IBS589835 ILN589788:ILO589835 IVJ589788:IVK589835 JFF589788:JFG589835 JPB589788:JPC589835 JYX589788:JYY589835 KIT589788:KIU589835 KSP589788:KSQ589835 LCL589788:LCM589835 LMH589788:LMI589835 LWD589788:LWE589835 MFZ589788:MGA589835 MPV589788:MPW589835 MZR589788:MZS589835 NJN589788:NJO589835 NTJ589788:NTK589835 ODF589788:ODG589835 ONB589788:ONC589835 OWX589788:OWY589835 PGT589788:PGU589835 PQP589788:PQQ589835 QAL589788:QAM589835 QKH589788:QKI589835 QUD589788:QUE589835 RDZ589788:REA589835 RNV589788:RNW589835 RXR589788:RXS589835 SHN589788:SHO589835 SRJ589788:SRK589835 TBF589788:TBG589835 TLB589788:TLC589835 TUX589788:TUY589835 UET589788:UEU589835 UOP589788:UOQ589835 UYL589788:UYM589835 VIH589788:VII589835 VSD589788:VSE589835 WBZ589788:WCA589835 WLV589788:WLW589835 WVR589788:WVS589835 J655324:K655371 JF655324:JG655371 TB655324:TC655371 ACX655324:ACY655371 AMT655324:AMU655371 AWP655324:AWQ655371 BGL655324:BGM655371 BQH655324:BQI655371 CAD655324:CAE655371 CJZ655324:CKA655371 CTV655324:CTW655371 DDR655324:DDS655371 DNN655324:DNO655371 DXJ655324:DXK655371 EHF655324:EHG655371 ERB655324:ERC655371 FAX655324:FAY655371 FKT655324:FKU655371 FUP655324:FUQ655371 GEL655324:GEM655371 GOH655324:GOI655371 GYD655324:GYE655371 HHZ655324:HIA655371 HRV655324:HRW655371 IBR655324:IBS655371 ILN655324:ILO655371 IVJ655324:IVK655371 JFF655324:JFG655371 JPB655324:JPC655371 JYX655324:JYY655371 KIT655324:KIU655371 KSP655324:KSQ655371 LCL655324:LCM655371 LMH655324:LMI655371 LWD655324:LWE655371 MFZ655324:MGA655371 MPV655324:MPW655371 MZR655324:MZS655371 NJN655324:NJO655371 NTJ655324:NTK655371 ODF655324:ODG655371 ONB655324:ONC655371 OWX655324:OWY655371 PGT655324:PGU655371 PQP655324:PQQ655371 QAL655324:QAM655371 QKH655324:QKI655371 QUD655324:QUE655371 RDZ655324:REA655371 RNV655324:RNW655371 RXR655324:RXS655371 SHN655324:SHO655371 SRJ655324:SRK655371 TBF655324:TBG655371 TLB655324:TLC655371 TUX655324:TUY655371 UET655324:UEU655371 UOP655324:UOQ655371 UYL655324:UYM655371 VIH655324:VII655371 VSD655324:VSE655371 WBZ655324:WCA655371 WLV655324:WLW655371 WVR655324:WVS655371 J720860:K720907 JF720860:JG720907 TB720860:TC720907 ACX720860:ACY720907 AMT720860:AMU720907 AWP720860:AWQ720907 BGL720860:BGM720907 BQH720860:BQI720907 CAD720860:CAE720907 CJZ720860:CKA720907 CTV720860:CTW720907 DDR720860:DDS720907 DNN720860:DNO720907 DXJ720860:DXK720907 EHF720860:EHG720907 ERB720860:ERC720907 FAX720860:FAY720907 FKT720860:FKU720907 FUP720860:FUQ720907 GEL720860:GEM720907 GOH720860:GOI720907 GYD720860:GYE720907 HHZ720860:HIA720907 HRV720860:HRW720907 IBR720860:IBS720907 ILN720860:ILO720907 IVJ720860:IVK720907 JFF720860:JFG720907 JPB720860:JPC720907 JYX720860:JYY720907 KIT720860:KIU720907 KSP720860:KSQ720907 LCL720860:LCM720907 LMH720860:LMI720907 LWD720860:LWE720907 MFZ720860:MGA720907 MPV720860:MPW720907 MZR720860:MZS720907 NJN720860:NJO720907 NTJ720860:NTK720907 ODF720860:ODG720907 ONB720860:ONC720907 OWX720860:OWY720907 PGT720860:PGU720907 PQP720860:PQQ720907 QAL720860:QAM720907 QKH720860:QKI720907 QUD720860:QUE720907 RDZ720860:REA720907 RNV720860:RNW720907 RXR720860:RXS720907 SHN720860:SHO720907 SRJ720860:SRK720907 TBF720860:TBG720907 TLB720860:TLC720907 TUX720860:TUY720907 UET720860:UEU720907 UOP720860:UOQ720907 UYL720860:UYM720907 VIH720860:VII720907 VSD720860:VSE720907 WBZ720860:WCA720907 WLV720860:WLW720907 WVR720860:WVS720907 J786396:K786443 JF786396:JG786443 TB786396:TC786443 ACX786396:ACY786443 AMT786396:AMU786443 AWP786396:AWQ786443 BGL786396:BGM786443 BQH786396:BQI786443 CAD786396:CAE786443 CJZ786396:CKA786443 CTV786396:CTW786443 DDR786396:DDS786443 DNN786396:DNO786443 DXJ786396:DXK786443 EHF786396:EHG786443 ERB786396:ERC786443 FAX786396:FAY786443 FKT786396:FKU786443 FUP786396:FUQ786443 GEL786396:GEM786443 GOH786396:GOI786443 GYD786396:GYE786443 HHZ786396:HIA786443 HRV786396:HRW786443 IBR786396:IBS786443 ILN786396:ILO786443 IVJ786396:IVK786443 JFF786396:JFG786443 JPB786396:JPC786443 JYX786396:JYY786443 KIT786396:KIU786443 KSP786396:KSQ786443 LCL786396:LCM786443 LMH786396:LMI786443 LWD786396:LWE786443 MFZ786396:MGA786443 MPV786396:MPW786443 MZR786396:MZS786443 NJN786396:NJO786443 NTJ786396:NTK786443 ODF786396:ODG786443 ONB786396:ONC786443 OWX786396:OWY786443 PGT786396:PGU786443 PQP786396:PQQ786443 QAL786396:QAM786443 QKH786396:QKI786443 QUD786396:QUE786443 RDZ786396:REA786443 RNV786396:RNW786443 RXR786396:RXS786443 SHN786396:SHO786443 SRJ786396:SRK786443 TBF786396:TBG786443 TLB786396:TLC786443 TUX786396:TUY786443 UET786396:UEU786443 UOP786396:UOQ786443 UYL786396:UYM786443 VIH786396:VII786443 VSD786396:VSE786443 WBZ786396:WCA786443 WLV786396:WLW786443 WVR786396:WVS786443 J851932:K851979 JF851932:JG851979 TB851932:TC851979 ACX851932:ACY851979 AMT851932:AMU851979 AWP851932:AWQ851979 BGL851932:BGM851979 BQH851932:BQI851979 CAD851932:CAE851979 CJZ851932:CKA851979 CTV851932:CTW851979 DDR851932:DDS851979 DNN851932:DNO851979 DXJ851932:DXK851979 EHF851932:EHG851979 ERB851932:ERC851979 FAX851932:FAY851979 FKT851932:FKU851979 FUP851932:FUQ851979 GEL851932:GEM851979 GOH851932:GOI851979 GYD851932:GYE851979 HHZ851932:HIA851979 HRV851932:HRW851979 IBR851932:IBS851979 ILN851932:ILO851979 IVJ851932:IVK851979 JFF851932:JFG851979 JPB851932:JPC851979 JYX851932:JYY851979 KIT851932:KIU851979 KSP851932:KSQ851979 LCL851932:LCM851979 LMH851932:LMI851979 LWD851932:LWE851979 MFZ851932:MGA851979 MPV851932:MPW851979 MZR851932:MZS851979 NJN851932:NJO851979 NTJ851932:NTK851979 ODF851932:ODG851979 ONB851932:ONC851979 OWX851932:OWY851979 PGT851932:PGU851979 PQP851932:PQQ851979 QAL851932:QAM851979 QKH851932:QKI851979 QUD851932:QUE851979 RDZ851932:REA851979 RNV851932:RNW851979 RXR851932:RXS851979 SHN851932:SHO851979 SRJ851932:SRK851979 TBF851932:TBG851979 TLB851932:TLC851979 TUX851932:TUY851979 UET851932:UEU851979 UOP851932:UOQ851979 UYL851932:UYM851979 VIH851932:VII851979 VSD851932:VSE851979 WBZ851932:WCA851979 WLV851932:WLW851979 WVR851932:WVS851979 J917468:K917515 JF917468:JG917515 TB917468:TC917515 ACX917468:ACY917515 AMT917468:AMU917515 AWP917468:AWQ917515 BGL917468:BGM917515 BQH917468:BQI917515 CAD917468:CAE917515 CJZ917468:CKA917515 CTV917468:CTW917515 DDR917468:DDS917515 DNN917468:DNO917515 DXJ917468:DXK917515 EHF917468:EHG917515 ERB917468:ERC917515 FAX917468:FAY917515 FKT917468:FKU917515 FUP917468:FUQ917515 GEL917468:GEM917515 GOH917468:GOI917515 GYD917468:GYE917515 HHZ917468:HIA917515 HRV917468:HRW917515 IBR917468:IBS917515 ILN917468:ILO917515 IVJ917468:IVK917515 JFF917468:JFG917515 JPB917468:JPC917515 JYX917468:JYY917515 KIT917468:KIU917515 KSP917468:KSQ917515 LCL917468:LCM917515 LMH917468:LMI917515 LWD917468:LWE917515 MFZ917468:MGA917515 MPV917468:MPW917515 MZR917468:MZS917515 NJN917468:NJO917515 NTJ917468:NTK917515 ODF917468:ODG917515 ONB917468:ONC917515 OWX917468:OWY917515 PGT917468:PGU917515 PQP917468:PQQ917515 QAL917468:QAM917515 QKH917468:QKI917515 QUD917468:QUE917515 RDZ917468:REA917515 RNV917468:RNW917515 RXR917468:RXS917515 SHN917468:SHO917515 SRJ917468:SRK917515 TBF917468:TBG917515 TLB917468:TLC917515 TUX917468:TUY917515 UET917468:UEU917515 UOP917468:UOQ917515 UYL917468:UYM917515 VIH917468:VII917515 VSD917468:VSE917515 WBZ917468:WCA917515 WLV917468:WLW917515 WVR917468:WVS917515 J983004:K983051 JF983004:JG983051 TB983004:TC983051 ACX983004:ACY983051 AMT983004:AMU983051 AWP983004:AWQ983051 BGL983004:BGM983051 BQH983004:BQI983051 CAD983004:CAE983051 CJZ983004:CKA983051 CTV983004:CTW983051 DDR983004:DDS983051 DNN983004:DNO983051 DXJ983004:DXK983051 EHF983004:EHG983051 ERB983004:ERC983051 FAX983004:FAY983051 FKT983004:FKU983051 FUP983004:FUQ983051 GEL983004:GEM983051 GOH983004:GOI983051 GYD983004:GYE983051 HHZ983004:HIA983051 HRV983004:HRW983051 IBR983004:IBS983051 ILN983004:ILO983051 IVJ983004:IVK983051 JFF983004:JFG983051 JPB983004:JPC983051 JYX983004:JYY983051 KIT983004:KIU983051 KSP983004:KSQ983051 LCL983004:LCM983051 LMH983004:LMI983051 LWD983004:LWE983051 MFZ983004:MGA983051 MPV983004:MPW983051 MZR983004:MZS983051 NJN983004:NJO983051 NTJ983004:NTK983051 ODF983004:ODG983051 ONB983004:ONC983051 OWX983004:OWY983051 PGT983004:PGU983051 PQP983004:PQQ983051 QAL983004:QAM983051 QKH983004:QKI983051 QUD983004:QUE983051 RDZ983004:REA983051 RNV983004:RNW983051 RXR983004:RXS983051 SHN983004:SHO983051 SRJ983004:SRK983051 TBF983004:TBG983051 TLB983004:TLC983051 TUX983004:TUY983051 UET983004:UEU983051 UOP983004:UOQ983051 UYL983004:UYM983051 VIH983004:VII983051 VSD983004:VSE983051 WBZ983004:WCA983051 WLV983004:WLW983051 WVR983004:WVS983051 N65500:O65547 JJ65500:JK65547 TF65500:TG65547 ADB65500:ADC65547 AMX65500:AMY65547 AWT65500:AWU65547 BGP65500:BGQ65547 BQL65500:BQM65547 CAH65500:CAI65547 CKD65500:CKE65547 CTZ65500:CUA65547 DDV65500:DDW65547 DNR65500:DNS65547 DXN65500:DXO65547 EHJ65500:EHK65547 ERF65500:ERG65547 FBB65500:FBC65547 FKX65500:FKY65547 FUT65500:FUU65547 GEP65500:GEQ65547 GOL65500:GOM65547 GYH65500:GYI65547 HID65500:HIE65547 HRZ65500:HSA65547 IBV65500:IBW65547 ILR65500:ILS65547 IVN65500:IVO65547 JFJ65500:JFK65547 JPF65500:JPG65547 JZB65500:JZC65547 KIX65500:KIY65547 KST65500:KSU65547 LCP65500:LCQ65547 LML65500:LMM65547 LWH65500:LWI65547 MGD65500:MGE65547 MPZ65500:MQA65547 MZV65500:MZW65547 NJR65500:NJS65547 NTN65500:NTO65547 ODJ65500:ODK65547 ONF65500:ONG65547 OXB65500:OXC65547 PGX65500:PGY65547 PQT65500:PQU65547 QAP65500:QAQ65547 QKL65500:QKM65547 QUH65500:QUI65547 RED65500:REE65547 RNZ65500:ROA65547 RXV65500:RXW65547 SHR65500:SHS65547 SRN65500:SRO65547 TBJ65500:TBK65547 TLF65500:TLG65547 TVB65500:TVC65547 UEX65500:UEY65547 UOT65500:UOU65547 UYP65500:UYQ65547 VIL65500:VIM65547 VSH65500:VSI65547 WCD65500:WCE65547 WLZ65500:WMA65547 WVV65500:WVW65547 N131036:O131083 JJ131036:JK131083 TF131036:TG131083 ADB131036:ADC131083 AMX131036:AMY131083 AWT131036:AWU131083 BGP131036:BGQ131083 BQL131036:BQM131083 CAH131036:CAI131083 CKD131036:CKE131083 CTZ131036:CUA131083 DDV131036:DDW131083 DNR131036:DNS131083 DXN131036:DXO131083 EHJ131036:EHK131083 ERF131036:ERG131083 FBB131036:FBC131083 FKX131036:FKY131083 FUT131036:FUU131083 GEP131036:GEQ131083 GOL131036:GOM131083 GYH131036:GYI131083 HID131036:HIE131083 HRZ131036:HSA131083 IBV131036:IBW131083 ILR131036:ILS131083 IVN131036:IVO131083 JFJ131036:JFK131083 JPF131036:JPG131083 JZB131036:JZC131083 KIX131036:KIY131083 KST131036:KSU131083 LCP131036:LCQ131083 LML131036:LMM131083 LWH131036:LWI131083 MGD131036:MGE131083 MPZ131036:MQA131083 MZV131036:MZW131083 NJR131036:NJS131083 NTN131036:NTO131083 ODJ131036:ODK131083 ONF131036:ONG131083 OXB131036:OXC131083 PGX131036:PGY131083 PQT131036:PQU131083 QAP131036:QAQ131083 QKL131036:QKM131083 QUH131036:QUI131083 RED131036:REE131083 RNZ131036:ROA131083 RXV131036:RXW131083 SHR131036:SHS131083 SRN131036:SRO131083 TBJ131036:TBK131083 TLF131036:TLG131083 TVB131036:TVC131083 UEX131036:UEY131083 UOT131036:UOU131083 UYP131036:UYQ131083 VIL131036:VIM131083 VSH131036:VSI131083 WCD131036:WCE131083 WLZ131036:WMA131083 WVV131036:WVW131083 N196572:O196619 JJ196572:JK196619 TF196572:TG196619 ADB196572:ADC196619 AMX196572:AMY196619 AWT196572:AWU196619 BGP196572:BGQ196619 BQL196572:BQM196619 CAH196572:CAI196619 CKD196572:CKE196619 CTZ196572:CUA196619 DDV196572:DDW196619 DNR196572:DNS196619 DXN196572:DXO196619 EHJ196572:EHK196619 ERF196572:ERG196619 FBB196572:FBC196619 FKX196572:FKY196619 FUT196572:FUU196619 GEP196572:GEQ196619 GOL196572:GOM196619 GYH196572:GYI196619 HID196572:HIE196619 HRZ196572:HSA196619 IBV196572:IBW196619 ILR196572:ILS196619 IVN196572:IVO196619 JFJ196572:JFK196619 JPF196572:JPG196619 JZB196572:JZC196619 KIX196572:KIY196619 KST196572:KSU196619 LCP196572:LCQ196619 LML196572:LMM196619 LWH196572:LWI196619 MGD196572:MGE196619 MPZ196572:MQA196619 MZV196572:MZW196619 NJR196572:NJS196619 NTN196572:NTO196619 ODJ196572:ODK196619 ONF196572:ONG196619 OXB196572:OXC196619 PGX196572:PGY196619 PQT196572:PQU196619 QAP196572:QAQ196619 QKL196572:QKM196619 QUH196572:QUI196619 RED196572:REE196619 RNZ196572:ROA196619 RXV196572:RXW196619 SHR196572:SHS196619 SRN196572:SRO196619 TBJ196572:TBK196619 TLF196572:TLG196619 TVB196572:TVC196619 UEX196572:UEY196619 UOT196572:UOU196619 UYP196572:UYQ196619 VIL196572:VIM196619 VSH196572:VSI196619 WCD196572:WCE196619 WLZ196572:WMA196619 WVV196572:WVW196619 N262108:O262155 JJ262108:JK262155 TF262108:TG262155 ADB262108:ADC262155 AMX262108:AMY262155 AWT262108:AWU262155 BGP262108:BGQ262155 BQL262108:BQM262155 CAH262108:CAI262155 CKD262108:CKE262155 CTZ262108:CUA262155 DDV262108:DDW262155 DNR262108:DNS262155 DXN262108:DXO262155 EHJ262108:EHK262155 ERF262108:ERG262155 FBB262108:FBC262155 FKX262108:FKY262155 FUT262108:FUU262155 GEP262108:GEQ262155 GOL262108:GOM262155 GYH262108:GYI262155 HID262108:HIE262155 HRZ262108:HSA262155 IBV262108:IBW262155 ILR262108:ILS262155 IVN262108:IVO262155 JFJ262108:JFK262155 JPF262108:JPG262155 JZB262108:JZC262155 KIX262108:KIY262155 KST262108:KSU262155 LCP262108:LCQ262155 LML262108:LMM262155 LWH262108:LWI262155 MGD262108:MGE262155 MPZ262108:MQA262155 MZV262108:MZW262155 NJR262108:NJS262155 NTN262108:NTO262155 ODJ262108:ODK262155 ONF262108:ONG262155 OXB262108:OXC262155 PGX262108:PGY262155 PQT262108:PQU262155 QAP262108:QAQ262155 QKL262108:QKM262155 QUH262108:QUI262155 RED262108:REE262155 RNZ262108:ROA262155 RXV262108:RXW262155 SHR262108:SHS262155 SRN262108:SRO262155 TBJ262108:TBK262155 TLF262108:TLG262155 TVB262108:TVC262155 UEX262108:UEY262155 UOT262108:UOU262155 UYP262108:UYQ262155 VIL262108:VIM262155 VSH262108:VSI262155 WCD262108:WCE262155 WLZ262108:WMA262155 WVV262108:WVW262155 N327644:O327691 JJ327644:JK327691 TF327644:TG327691 ADB327644:ADC327691 AMX327644:AMY327691 AWT327644:AWU327691 BGP327644:BGQ327691 BQL327644:BQM327691 CAH327644:CAI327691 CKD327644:CKE327691 CTZ327644:CUA327691 DDV327644:DDW327691 DNR327644:DNS327691 DXN327644:DXO327691 EHJ327644:EHK327691 ERF327644:ERG327691 FBB327644:FBC327691 FKX327644:FKY327691 FUT327644:FUU327691 GEP327644:GEQ327691 GOL327644:GOM327691 GYH327644:GYI327691 HID327644:HIE327691 HRZ327644:HSA327691 IBV327644:IBW327691 ILR327644:ILS327691 IVN327644:IVO327691 JFJ327644:JFK327691 JPF327644:JPG327691 JZB327644:JZC327691 KIX327644:KIY327691 KST327644:KSU327691 LCP327644:LCQ327691 LML327644:LMM327691 LWH327644:LWI327691 MGD327644:MGE327691 MPZ327644:MQA327691 MZV327644:MZW327691 NJR327644:NJS327691 NTN327644:NTO327691 ODJ327644:ODK327691 ONF327644:ONG327691 OXB327644:OXC327691 PGX327644:PGY327691 PQT327644:PQU327691 QAP327644:QAQ327691 QKL327644:QKM327691 QUH327644:QUI327691 RED327644:REE327691 RNZ327644:ROA327691 RXV327644:RXW327691 SHR327644:SHS327691 SRN327644:SRO327691 TBJ327644:TBK327691 TLF327644:TLG327691 TVB327644:TVC327691 UEX327644:UEY327691 UOT327644:UOU327691 UYP327644:UYQ327691 VIL327644:VIM327691 VSH327644:VSI327691 WCD327644:WCE327691 WLZ327644:WMA327691 WVV327644:WVW327691 N393180:O393227 JJ393180:JK393227 TF393180:TG393227 ADB393180:ADC393227 AMX393180:AMY393227 AWT393180:AWU393227 BGP393180:BGQ393227 BQL393180:BQM393227 CAH393180:CAI393227 CKD393180:CKE393227 CTZ393180:CUA393227 DDV393180:DDW393227 DNR393180:DNS393227 DXN393180:DXO393227 EHJ393180:EHK393227 ERF393180:ERG393227 FBB393180:FBC393227 FKX393180:FKY393227 FUT393180:FUU393227 GEP393180:GEQ393227 GOL393180:GOM393227 GYH393180:GYI393227 HID393180:HIE393227 HRZ393180:HSA393227 IBV393180:IBW393227 ILR393180:ILS393227 IVN393180:IVO393227 JFJ393180:JFK393227 JPF393180:JPG393227 JZB393180:JZC393227 KIX393180:KIY393227 KST393180:KSU393227 LCP393180:LCQ393227 LML393180:LMM393227 LWH393180:LWI393227 MGD393180:MGE393227 MPZ393180:MQA393227 MZV393180:MZW393227 NJR393180:NJS393227 NTN393180:NTO393227 ODJ393180:ODK393227 ONF393180:ONG393227 OXB393180:OXC393227 PGX393180:PGY393227 PQT393180:PQU393227 QAP393180:QAQ393227 QKL393180:QKM393227 QUH393180:QUI393227 RED393180:REE393227 RNZ393180:ROA393227 RXV393180:RXW393227 SHR393180:SHS393227 SRN393180:SRO393227 TBJ393180:TBK393227 TLF393180:TLG393227 TVB393180:TVC393227 UEX393180:UEY393227 UOT393180:UOU393227 UYP393180:UYQ393227 VIL393180:VIM393227 VSH393180:VSI393227 WCD393180:WCE393227 WLZ393180:WMA393227 WVV393180:WVW393227 N458716:O458763 JJ458716:JK458763 TF458716:TG458763 ADB458716:ADC458763 AMX458716:AMY458763 AWT458716:AWU458763 BGP458716:BGQ458763 BQL458716:BQM458763 CAH458716:CAI458763 CKD458716:CKE458763 CTZ458716:CUA458763 DDV458716:DDW458763 DNR458716:DNS458763 DXN458716:DXO458763 EHJ458716:EHK458763 ERF458716:ERG458763 FBB458716:FBC458763 FKX458716:FKY458763 FUT458716:FUU458763 GEP458716:GEQ458763 GOL458716:GOM458763 GYH458716:GYI458763 HID458716:HIE458763 HRZ458716:HSA458763 IBV458716:IBW458763 ILR458716:ILS458763 IVN458716:IVO458763 JFJ458716:JFK458763 JPF458716:JPG458763 JZB458716:JZC458763 KIX458716:KIY458763 KST458716:KSU458763 LCP458716:LCQ458763 LML458716:LMM458763 LWH458716:LWI458763 MGD458716:MGE458763 MPZ458716:MQA458763 MZV458716:MZW458763 NJR458716:NJS458763 NTN458716:NTO458763 ODJ458716:ODK458763 ONF458716:ONG458763 OXB458716:OXC458763 PGX458716:PGY458763 PQT458716:PQU458763 QAP458716:QAQ458763 QKL458716:QKM458763 QUH458716:QUI458763 RED458716:REE458763 RNZ458716:ROA458763 RXV458716:RXW458763 SHR458716:SHS458763 SRN458716:SRO458763 TBJ458716:TBK458763 TLF458716:TLG458763 TVB458716:TVC458763 UEX458716:UEY458763 UOT458716:UOU458763 UYP458716:UYQ458763 VIL458716:VIM458763 VSH458716:VSI458763 WCD458716:WCE458763 WLZ458716:WMA458763 WVV458716:WVW458763 N524252:O524299 JJ524252:JK524299 TF524252:TG524299 ADB524252:ADC524299 AMX524252:AMY524299 AWT524252:AWU524299 BGP524252:BGQ524299 BQL524252:BQM524299 CAH524252:CAI524299 CKD524252:CKE524299 CTZ524252:CUA524299 DDV524252:DDW524299 DNR524252:DNS524299 DXN524252:DXO524299 EHJ524252:EHK524299 ERF524252:ERG524299 FBB524252:FBC524299 FKX524252:FKY524299 FUT524252:FUU524299 GEP524252:GEQ524299 GOL524252:GOM524299 GYH524252:GYI524299 HID524252:HIE524299 HRZ524252:HSA524299 IBV524252:IBW524299 ILR524252:ILS524299 IVN524252:IVO524299 JFJ524252:JFK524299 JPF524252:JPG524299 JZB524252:JZC524299 KIX524252:KIY524299 KST524252:KSU524299 LCP524252:LCQ524299 LML524252:LMM524299 LWH524252:LWI524299 MGD524252:MGE524299 MPZ524252:MQA524299 MZV524252:MZW524299 NJR524252:NJS524299 NTN524252:NTO524299 ODJ524252:ODK524299 ONF524252:ONG524299 OXB524252:OXC524299 PGX524252:PGY524299 PQT524252:PQU524299 QAP524252:QAQ524299 QKL524252:QKM524299 QUH524252:QUI524299 RED524252:REE524299 RNZ524252:ROA524299 RXV524252:RXW524299 SHR524252:SHS524299 SRN524252:SRO524299 TBJ524252:TBK524299 TLF524252:TLG524299 TVB524252:TVC524299 UEX524252:UEY524299 UOT524252:UOU524299 UYP524252:UYQ524299 VIL524252:VIM524299 VSH524252:VSI524299 WCD524252:WCE524299 WLZ524252:WMA524299 WVV524252:WVW524299 N589788:O589835 JJ589788:JK589835 TF589788:TG589835 ADB589788:ADC589835 AMX589788:AMY589835 AWT589788:AWU589835 BGP589788:BGQ589835 BQL589788:BQM589835 CAH589788:CAI589835 CKD589788:CKE589835 CTZ589788:CUA589835 DDV589788:DDW589835 DNR589788:DNS589835 DXN589788:DXO589835 EHJ589788:EHK589835 ERF589788:ERG589835 FBB589788:FBC589835 FKX589788:FKY589835 FUT589788:FUU589835 GEP589788:GEQ589835 GOL589788:GOM589835 GYH589788:GYI589835 HID589788:HIE589835 HRZ589788:HSA589835 IBV589788:IBW589835 ILR589788:ILS589835 IVN589788:IVO589835 JFJ589788:JFK589835 JPF589788:JPG589835 JZB589788:JZC589835 KIX589788:KIY589835 KST589788:KSU589835 LCP589788:LCQ589835 LML589788:LMM589835 LWH589788:LWI589835 MGD589788:MGE589835 MPZ589788:MQA589835 MZV589788:MZW589835 NJR589788:NJS589835 NTN589788:NTO589835 ODJ589788:ODK589835 ONF589788:ONG589835 OXB589788:OXC589835 PGX589788:PGY589835 PQT589788:PQU589835 QAP589788:QAQ589835 QKL589788:QKM589835 QUH589788:QUI589835 RED589788:REE589835 RNZ589788:ROA589835 RXV589788:RXW589835 SHR589788:SHS589835 SRN589788:SRO589835 TBJ589788:TBK589835 TLF589788:TLG589835 TVB589788:TVC589835 UEX589788:UEY589835 UOT589788:UOU589835 UYP589788:UYQ589835 VIL589788:VIM589835 VSH589788:VSI589835 WCD589788:WCE589835 WLZ589788:WMA589835 WVV589788:WVW589835 N655324:O655371 JJ655324:JK655371 TF655324:TG655371 ADB655324:ADC655371 AMX655324:AMY655371 AWT655324:AWU655371 BGP655324:BGQ655371 BQL655324:BQM655371 CAH655324:CAI655371 CKD655324:CKE655371 CTZ655324:CUA655371 DDV655324:DDW655371 DNR655324:DNS655371 DXN655324:DXO655371 EHJ655324:EHK655371 ERF655324:ERG655371 FBB655324:FBC655371 FKX655324:FKY655371 FUT655324:FUU655371 GEP655324:GEQ655371 GOL655324:GOM655371 GYH655324:GYI655371 HID655324:HIE655371 HRZ655324:HSA655371 IBV655324:IBW655371 ILR655324:ILS655371 IVN655324:IVO655371 JFJ655324:JFK655371 JPF655324:JPG655371 JZB655324:JZC655371 KIX655324:KIY655371 KST655324:KSU655371 LCP655324:LCQ655371 LML655324:LMM655371 LWH655324:LWI655371 MGD655324:MGE655371 MPZ655324:MQA655371 MZV655324:MZW655371 NJR655324:NJS655371 NTN655324:NTO655371 ODJ655324:ODK655371 ONF655324:ONG655371 OXB655324:OXC655371 PGX655324:PGY655371 PQT655324:PQU655371 QAP655324:QAQ655371 QKL655324:QKM655371 QUH655324:QUI655371 RED655324:REE655371 RNZ655324:ROA655371 RXV655324:RXW655371 SHR655324:SHS655371 SRN655324:SRO655371 TBJ655324:TBK655371 TLF655324:TLG655371 TVB655324:TVC655371 UEX655324:UEY655371 UOT655324:UOU655371 UYP655324:UYQ655371 VIL655324:VIM655371 VSH655324:VSI655371 WCD655324:WCE655371 WLZ655324:WMA655371 WVV655324:WVW655371 N720860:O720907 JJ720860:JK720907 TF720860:TG720907 ADB720860:ADC720907 AMX720860:AMY720907 AWT720860:AWU720907 BGP720860:BGQ720907 BQL720860:BQM720907 CAH720860:CAI720907 CKD720860:CKE720907 CTZ720860:CUA720907 DDV720860:DDW720907 DNR720860:DNS720907 DXN720860:DXO720907 EHJ720860:EHK720907 ERF720860:ERG720907 FBB720860:FBC720907 FKX720860:FKY720907 FUT720860:FUU720907 GEP720860:GEQ720907 GOL720860:GOM720907 GYH720860:GYI720907 HID720860:HIE720907 HRZ720860:HSA720907 IBV720860:IBW720907 ILR720860:ILS720907 IVN720860:IVO720907 JFJ720860:JFK720907 JPF720860:JPG720907 JZB720860:JZC720907 KIX720860:KIY720907 KST720860:KSU720907 LCP720860:LCQ720907 LML720860:LMM720907 LWH720860:LWI720907 MGD720860:MGE720907 MPZ720860:MQA720907 MZV720860:MZW720907 NJR720860:NJS720907 NTN720860:NTO720907 ODJ720860:ODK720907 ONF720860:ONG720907 OXB720860:OXC720907 PGX720860:PGY720907 PQT720860:PQU720907 QAP720860:QAQ720907 QKL720860:QKM720907 QUH720860:QUI720907 RED720860:REE720907 RNZ720860:ROA720907 RXV720860:RXW720907 SHR720860:SHS720907 SRN720860:SRO720907 TBJ720860:TBK720907 TLF720860:TLG720907 TVB720860:TVC720907 UEX720860:UEY720907 UOT720860:UOU720907 UYP720860:UYQ720907 VIL720860:VIM720907 VSH720860:VSI720907 WCD720860:WCE720907 WLZ720860:WMA720907 WVV720860:WVW720907 N786396:O786443 JJ786396:JK786443 TF786396:TG786443 ADB786396:ADC786443 AMX786396:AMY786443 AWT786396:AWU786443 BGP786396:BGQ786443 BQL786396:BQM786443 CAH786396:CAI786443 CKD786396:CKE786443 CTZ786396:CUA786443 DDV786396:DDW786443 DNR786396:DNS786443 DXN786396:DXO786443 EHJ786396:EHK786443 ERF786396:ERG786443 FBB786396:FBC786443 FKX786396:FKY786443 FUT786396:FUU786443 GEP786396:GEQ786443 GOL786396:GOM786443 GYH786396:GYI786443 HID786396:HIE786443 HRZ786396:HSA786443 IBV786396:IBW786443 ILR786396:ILS786443 IVN786396:IVO786443 JFJ786396:JFK786443 JPF786396:JPG786443 JZB786396:JZC786443 KIX786396:KIY786443 KST786396:KSU786443 LCP786396:LCQ786443 LML786396:LMM786443 LWH786396:LWI786443 MGD786396:MGE786443 MPZ786396:MQA786443 MZV786396:MZW786443 NJR786396:NJS786443 NTN786396:NTO786443 ODJ786396:ODK786443 ONF786396:ONG786443 OXB786396:OXC786443 PGX786396:PGY786443 PQT786396:PQU786443 QAP786396:QAQ786443 QKL786396:QKM786443 QUH786396:QUI786443 RED786396:REE786443 RNZ786396:ROA786443 RXV786396:RXW786443 SHR786396:SHS786443 SRN786396:SRO786443 TBJ786396:TBK786443 TLF786396:TLG786443 TVB786396:TVC786443 UEX786396:UEY786443 UOT786396:UOU786443 UYP786396:UYQ786443 VIL786396:VIM786443 VSH786396:VSI786443 WCD786396:WCE786443 WLZ786396:WMA786443 WVV786396:WVW786443 N851932:O851979 JJ851932:JK851979 TF851932:TG851979 ADB851932:ADC851979 AMX851932:AMY851979 AWT851932:AWU851979 BGP851932:BGQ851979 BQL851932:BQM851979 CAH851932:CAI851979 CKD851932:CKE851979 CTZ851932:CUA851979 DDV851932:DDW851979 DNR851932:DNS851979 DXN851932:DXO851979 EHJ851932:EHK851979 ERF851932:ERG851979 FBB851932:FBC851979 FKX851932:FKY851979 FUT851932:FUU851979 GEP851932:GEQ851979 GOL851932:GOM851979 GYH851932:GYI851979 HID851932:HIE851979 HRZ851932:HSA851979 IBV851932:IBW851979 ILR851932:ILS851979 IVN851932:IVO851979 JFJ851932:JFK851979 JPF851932:JPG851979 JZB851932:JZC851979 KIX851932:KIY851979 KST851932:KSU851979 LCP851932:LCQ851979 LML851932:LMM851979 LWH851932:LWI851979 MGD851932:MGE851979 MPZ851932:MQA851979 MZV851932:MZW851979 NJR851932:NJS851979 NTN851932:NTO851979 ODJ851932:ODK851979 ONF851932:ONG851979 OXB851932:OXC851979 PGX851932:PGY851979 PQT851932:PQU851979 QAP851932:QAQ851979 QKL851932:QKM851979 QUH851932:QUI851979 RED851932:REE851979 RNZ851932:ROA851979 RXV851932:RXW851979 SHR851932:SHS851979 SRN851932:SRO851979 TBJ851932:TBK851979 TLF851932:TLG851979 TVB851932:TVC851979 UEX851932:UEY851979 UOT851932:UOU851979 UYP851932:UYQ851979 VIL851932:VIM851979 VSH851932:VSI851979 WCD851932:WCE851979 WLZ851932:WMA851979 WVV851932:WVW851979 N917468:O917515 JJ917468:JK917515 TF917468:TG917515 ADB917468:ADC917515 AMX917468:AMY917515 AWT917468:AWU917515 BGP917468:BGQ917515 BQL917468:BQM917515 CAH917468:CAI917515 CKD917468:CKE917515 CTZ917468:CUA917515 DDV917468:DDW917515 DNR917468:DNS917515 DXN917468:DXO917515 EHJ917468:EHK917515 ERF917468:ERG917515 FBB917468:FBC917515 FKX917468:FKY917515 FUT917468:FUU917515 GEP917468:GEQ917515 GOL917468:GOM917515 GYH917468:GYI917515 HID917468:HIE917515 HRZ917468:HSA917515 IBV917468:IBW917515 ILR917468:ILS917515 IVN917468:IVO917515 JFJ917468:JFK917515 JPF917468:JPG917515 JZB917468:JZC917515 KIX917468:KIY917515 KST917468:KSU917515 LCP917468:LCQ917515 LML917468:LMM917515 LWH917468:LWI917515 MGD917468:MGE917515 MPZ917468:MQA917515 MZV917468:MZW917515 NJR917468:NJS917515 NTN917468:NTO917515 ODJ917468:ODK917515 ONF917468:ONG917515 OXB917468:OXC917515 PGX917468:PGY917515 PQT917468:PQU917515 QAP917468:QAQ917515 QKL917468:QKM917515 QUH917468:QUI917515 RED917468:REE917515 RNZ917468:ROA917515 RXV917468:RXW917515 SHR917468:SHS917515 SRN917468:SRO917515 TBJ917468:TBK917515 TLF917468:TLG917515 TVB917468:TVC917515 UEX917468:UEY917515 UOT917468:UOU917515 UYP917468:UYQ917515 VIL917468:VIM917515 VSH917468:VSI917515 WCD917468:WCE917515 WLZ917468:WMA917515 WVV917468:WVW917515 N983004:O983051 JJ983004:JK983051 TF983004:TG983051 ADB983004:ADC983051 AMX983004:AMY983051 AWT983004:AWU983051 BGP983004:BGQ983051 BQL983004:BQM983051 CAH983004:CAI983051 CKD983004:CKE983051 CTZ983004:CUA983051 DDV983004:DDW983051 DNR983004:DNS983051 DXN983004:DXO983051 EHJ983004:EHK983051 ERF983004:ERG983051 FBB983004:FBC983051 FKX983004:FKY983051 FUT983004:FUU983051 GEP983004:GEQ983051 GOL983004:GOM983051 GYH983004:GYI983051 HID983004:HIE983051 HRZ983004:HSA983051 IBV983004:IBW983051 ILR983004:ILS983051 IVN983004:IVO983051 JFJ983004:JFK983051 JPF983004:JPG983051 JZB983004:JZC983051 KIX983004:KIY983051 KST983004:KSU983051 LCP983004:LCQ983051 LML983004:LMM983051 LWH983004:LWI983051 MGD983004:MGE983051 MPZ983004:MQA983051 MZV983004:MZW983051 NJR983004:NJS983051 NTN983004:NTO983051 ODJ983004:ODK983051 ONF983004:ONG983051 OXB983004:OXC983051 PGX983004:PGY983051 PQT983004:PQU983051 QAP983004:QAQ983051 QKL983004:QKM983051 QUH983004:QUI983051 RED983004:REE983051 RNZ983004:ROA983051 RXV983004:RXW983051 SHR983004:SHS983051 SRN983004:SRO983051 TBJ983004:TBK983051 TLF983004:TLG983051 TVB983004:TVC983051 UEX983004:UEY983051 UOT983004:UOU983051 UYP983004:UYQ983051 VIL983004:VIM983051 VSH983004:VSI983051 WCD983004:WCE983051 WLZ983004:WMA983051 WVV983004:WVW983051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N65551:O65551 JJ65551:JK65551 TF65551:TG65551 ADB65551:ADC65551 AMX65551:AMY65551 AWT65551:AWU65551 BGP65551:BGQ65551 BQL65551:BQM65551 CAH65551:CAI65551 CKD65551:CKE65551 CTZ65551:CUA65551 DDV65551:DDW65551 DNR65551:DNS65551 DXN65551:DXO65551 EHJ65551:EHK65551 ERF65551:ERG65551 FBB65551:FBC65551 FKX65551:FKY65551 FUT65551:FUU65551 GEP65551:GEQ65551 GOL65551:GOM65551 GYH65551:GYI65551 HID65551:HIE65551 HRZ65551:HSA65551 IBV65551:IBW65551 ILR65551:ILS65551 IVN65551:IVO65551 JFJ65551:JFK65551 JPF65551:JPG65551 JZB65551:JZC65551 KIX65551:KIY65551 KST65551:KSU65551 LCP65551:LCQ65551 LML65551:LMM65551 LWH65551:LWI65551 MGD65551:MGE65551 MPZ65551:MQA65551 MZV65551:MZW65551 NJR65551:NJS65551 NTN65551:NTO65551 ODJ65551:ODK65551 ONF65551:ONG65551 OXB65551:OXC65551 PGX65551:PGY65551 PQT65551:PQU65551 QAP65551:QAQ65551 QKL65551:QKM65551 QUH65551:QUI65551 RED65551:REE65551 RNZ65551:ROA65551 RXV65551:RXW65551 SHR65551:SHS65551 SRN65551:SRO65551 TBJ65551:TBK65551 TLF65551:TLG65551 TVB65551:TVC65551 UEX65551:UEY65551 UOT65551:UOU65551 UYP65551:UYQ65551 VIL65551:VIM65551 VSH65551:VSI65551 WCD65551:WCE65551 WLZ65551:WMA65551 WVV65551:WVW65551 N131087:O131087 JJ131087:JK131087 TF131087:TG131087 ADB131087:ADC131087 AMX131087:AMY131087 AWT131087:AWU131087 BGP131087:BGQ131087 BQL131087:BQM131087 CAH131087:CAI131087 CKD131087:CKE131087 CTZ131087:CUA131087 DDV131087:DDW131087 DNR131087:DNS131087 DXN131087:DXO131087 EHJ131087:EHK131087 ERF131087:ERG131087 FBB131087:FBC131087 FKX131087:FKY131087 FUT131087:FUU131087 GEP131087:GEQ131087 GOL131087:GOM131087 GYH131087:GYI131087 HID131087:HIE131087 HRZ131087:HSA131087 IBV131087:IBW131087 ILR131087:ILS131087 IVN131087:IVO131087 JFJ131087:JFK131087 JPF131087:JPG131087 JZB131087:JZC131087 KIX131087:KIY131087 KST131087:KSU131087 LCP131087:LCQ131087 LML131087:LMM131087 LWH131087:LWI131087 MGD131087:MGE131087 MPZ131087:MQA131087 MZV131087:MZW131087 NJR131087:NJS131087 NTN131087:NTO131087 ODJ131087:ODK131087 ONF131087:ONG131087 OXB131087:OXC131087 PGX131087:PGY131087 PQT131087:PQU131087 QAP131087:QAQ131087 QKL131087:QKM131087 QUH131087:QUI131087 RED131087:REE131087 RNZ131087:ROA131087 RXV131087:RXW131087 SHR131087:SHS131087 SRN131087:SRO131087 TBJ131087:TBK131087 TLF131087:TLG131087 TVB131087:TVC131087 UEX131087:UEY131087 UOT131087:UOU131087 UYP131087:UYQ131087 VIL131087:VIM131087 VSH131087:VSI131087 WCD131087:WCE131087 WLZ131087:WMA131087 WVV131087:WVW131087 N196623:O196623 JJ196623:JK196623 TF196623:TG196623 ADB196623:ADC196623 AMX196623:AMY196623 AWT196623:AWU196623 BGP196623:BGQ196623 BQL196623:BQM196623 CAH196623:CAI196623 CKD196623:CKE196623 CTZ196623:CUA196623 DDV196623:DDW196623 DNR196623:DNS196623 DXN196623:DXO196623 EHJ196623:EHK196623 ERF196623:ERG196623 FBB196623:FBC196623 FKX196623:FKY196623 FUT196623:FUU196623 GEP196623:GEQ196623 GOL196623:GOM196623 GYH196623:GYI196623 HID196623:HIE196623 HRZ196623:HSA196623 IBV196623:IBW196623 ILR196623:ILS196623 IVN196623:IVO196623 JFJ196623:JFK196623 JPF196623:JPG196623 JZB196623:JZC196623 KIX196623:KIY196623 KST196623:KSU196623 LCP196623:LCQ196623 LML196623:LMM196623 LWH196623:LWI196623 MGD196623:MGE196623 MPZ196623:MQA196623 MZV196623:MZW196623 NJR196623:NJS196623 NTN196623:NTO196623 ODJ196623:ODK196623 ONF196623:ONG196623 OXB196623:OXC196623 PGX196623:PGY196623 PQT196623:PQU196623 QAP196623:QAQ196623 QKL196623:QKM196623 QUH196623:QUI196623 RED196623:REE196623 RNZ196623:ROA196623 RXV196623:RXW196623 SHR196623:SHS196623 SRN196623:SRO196623 TBJ196623:TBK196623 TLF196623:TLG196623 TVB196623:TVC196623 UEX196623:UEY196623 UOT196623:UOU196623 UYP196623:UYQ196623 VIL196623:VIM196623 VSH196623:VSI196623 WCD196623:WCE196623 WLZ196623:WMA196623 WVV196623:WVW196623 N262159:O262159 JJ262159:JK262159 TF262159:TG262159 ADB262159:ADC262159 AMX262159:AMY262159 AWT262159:AWU262159 BGP262159:BGQ262159 BQL262159:BQM262159 CAH262159:CAI262159 CKD262159:CKE262159 CTZ262159:CUA262159 DDV262159:DDW262159 DNR262159:DNS262159 DXN262159:DXO262159 EHJ262159:EHK262159 ERF262159:ERG262159 FBB262159:FBC262159 FKX262159:FKY262159 FUT262159:FUU262159 GEP262159:GEQ262159 GOL262159:GOM262159 GYH262159:GYI262159 HID262159:HIE262159 HRZ262159:HSA262159 IBV262159:IBW262159 ILR262159:ILS262159 IVN262159:IVO262159 JFJ262159:JFK262159 JPF262159:JPG262159 JZB262159:JZC262159 KIX262159:KIY262159 KST262159:KSU262159 LCP262159:LCQ262159 LML262159:LMM262159 LWH262159:LWI262159 MGD262159:MGE262159 MPZ262159:MQA262159 MZV262159:MZW262159 NJR262159:NJS262159 NTN262159:NTO262159 ODJ262159:ODK262159 ONF262159:ONG262159 OXB262159:OXC262159 PGX262159:PGY262159 PQT262159:PQU262159 QAP262159:QAQ262159 QKL262159:QKM262159 QUH262159:QUI262159 RED262159:REE262159 RNZ262159:ROA262159 RXV262159:RXW262159 SHR262159:SHS262159 SRN262159:SRO262159 TBJ262159:TBK262159 TLF262159:TLG262159 TVB262159:TVC262159 UEX262159:UEY262159 UOT262159:UOU262159 UYP262159:UYQ262159 VIL262159:VIM262159 VSH262159:VSI262159 WCD262159:WCE262159 WLZ262159:WMA262159 WVV262159:WVW262159 N327695:O327695 JJ327695:JK327695 TF327695:TG327695 ADB327695:ADC327695 AMX327695:AMY327695 AWT327695:AWU327695 BGP327695:BGQ327695 BQL327695:BQM327695 CAH327695:CAI327695 CKD327695:CKE327695 CTZ327695:CUA327695 DDV327695:DDW327695 DNR327695:DNS327695 DXN327695:DXO327695 EHJ327695:EHK327695 ERF327695:ERG327695 FBB327695:FBC327695 FKX327695:FKY327695 FUT327695:FUU327695 GEP327695:GEQ327695 GOL327695:GOM327695 GYH327695:GYI327695 HID327695:HIE327695 HRZ327695:HSA327695 IBV327695:IBW327695 ILR327695:ILS327695 IVN327695:IVO327695 JFJ327695:JFK327695 JPF327695:JPG327695 JZB327695:JZC327695 KIX327695:KIY327695 KST327695:KSU327695 LCP327695:LCQ327695 LML327695:LMM327695 LWH327695:LWI327695 MGD327695:MGE327695 MPZ327695:MQA327695 MZV327695:MZW327695 NJR327695:NJS327695 NTN327695:NTO327695 ODJ327695:ODK327695 ONF327695:ONG327695 OXB327695:OXC327695 PGX327695:PGY327695 PQT327695:PQU327695 QAP327695:QAQ327695 QKL327695:QKM327695 QUH327695:QUI327695 RED327695:REE327695 RNZ327695:ROA327695 RXV327695:RXW327695 SHR327695:SHS327695 SRN327695:SRO327695 TBJ327695:TBK327695 TLF327695:TLG327695 TVB327695:TVC327695 UEX327695:UEY327695 UOT327695:UOU327695 UYP327695:UYQ327695 VIL327695:VIM327695 VSH327695:VSI327695 WCD327695:WCE327695 WLZ327695:WMA327695 WVV327695:WVW327695 N393231:O393231 JJ393231:JK393231 TF393231:TG393231 ADB393231:ADC393231 AMX393231:AMY393231 AWT393231:AWU393231 BGP393231:BGQ393231 BQL393231:BQM393231 CAH393231:CAI393231 CKD393231:CKE393231 CTZ393231:CUA393231 DDV393231:DDW393231 DNR393231:DNS393231 DXN393231:DXO393231 EHJ393231:EHK393231 ERF393231:ERG393231 FBB393231:FBC393231 FKX393231:FKY393231 FUT393231:FUU393231 GEP393231:GEQ393231 GOL393231:GOM393231 GYH393231:GYI393231 HID393231:HIE393231 HRZ393231:HSA393231 IBV393231:IBW393231 ILR393231:ILS393231 IVN393231:IVO393231 JFJ393231:JFK393231 JPF393231:JPG393231 JZB393231:JZC393231 KIX393231:KIY393231 KST393231:KSU393231 LCP393231:LCQ393231 LML393231:LMM393231 LWH393231:LWI393231 MGD393231:MGE393231 MPZ393231:MQA393231 MZV393231:MZW393231 NJR393231:NJS393231 NTN393231:NTO393231 ODJ393231:ODK393231 ONF393231:ONG393231 OXB393231:OXC393231 PGX393231:PGY393231 PQT393231:PQU393231 QAP393231:QAQ393231 QKL393231:QKM393231 QUH393231:QUI393231 RED393231:REE393231 RNZ393231:ROA393231 RXV393231:RXW393231 SHR393231:SHS393231 SRN393231:SRO393231 TBJ393231:TBK393231 TLF393231:TLG393231 TVB393231:TVC393231 UEX393231:UEY393231 UOT393231:UOU393231 UYP393231:UYQ393231 VIL393231:VIM393231 VSH393231:VSI393231 WCD393231:WCE393231 WLZ393231:WMA393231 WVV393231:WVW393231 N458767:O458767 JJ458767:JK458767 TF458767:TG458767 ADB458767:ADC458767 AMX458767:AMY458767 AWT458767:AWU458767 BGP458767:BGQ458767 BQL458767:BQM458767 CAH458767:CAI458767 CKD458767:CKE458767 CTZ458767:CUA458767 DDV458767:DDW458767 DNR458767:DNS458767 DXN458767:DXO458767 EHJ458767:EHK458767 ERF458767:ERG458767 FBB458767:FBC458767 FKX458767:FKY458767 FUT458767:FUU458767 GEP458767:GEQ458767 GOL458767:GOM458767 GYH458767:GYI458767 HID458767:HIE458767 HRZ458767:HSA458767 IBV458767:IBW458767 ILR458767:ILS458767 IVN458767:IVO458767 JFJ458767:JFK458767 JPF458767:JPG458767 JZB458767:JZC458767 KIX458767:KIY458767 KST458767:KSU458767 LCP458767:LCQ458767 LML458767:LMM458767 LWH458767:LWI458767 MGD458767:MGE458767 MPZ458767:MQA458767 MZV458767:MZW458767 NJR458767:NJS458767 NTN458767:NTO458767 ODJ458767:ODK458767 ONF458767:ONG458767 OXB458767:OXC458767 PGX458767:PGY458767 PQT458767:PQU458767 QAP458767:QAQ458767 QKL458767:QKM458767 QUH458767:QUI458767 RED458767:REE458767 RNZ458767:ROA458767 RXV458767:RXW458767 SHR458767:SHS458767 SRN458767:SRO458767 TBJ458767:TBK458767 TLF458767:TLG458767 TVB458767:TVC458767 UEX458767:UEY458767 UOT458767:UOU458767 UYP458767:UYQ458767 VIL458767:VIM458767 VSH458767:VSI458767 WCD458767:WCE458767 WLZ458767:WMA458767 WVV458767:WVW458767 N524303:O524303 JJ524303:JK524303 TF524303:TG524303 ADB524303:ADC524303 AMX524303:AMY524303 AWT524303:AWU524303 BGP524303:BGQ524303 BQL524303:BQM524303 CAH524303:CAI524303 CKD524303:CKE524303 CTZ524303:CUA524303 DDV524303:DDW524303 DNR524303:DNS524303 DXN524303:DXO524303 EHJ524303:EHK524303 ERF524303:ERG524303 FBB524303:FBC524303 FKX524303:FKY524303 FUT524303:FUU524303 GEP524303:GEQ524303 GOL524303:GOM524303 GYH524303:GYI524303 HID524303:HIE524303 HRZ524303:HSA524303 IBV524303:IBW524303 ILR524303:ILS524303 IVN524303:IVO524303 JFJ524303:JFK524303 JPF524303:JPG524303 JZB524303:JZC524303 KIX524303:KIY524303 KST524303:KSU524303 LCP524303:LCQ524303 LML524303:LMM524303 LWH524303:LWI524303 MGD524303:MGE524303 MPZ524303:MQA524303 MZV524303:MZW524303 NJR524303:NJS524303 NTN524303:NTO524303 ODJ524303:ODK524303 ONF524303:ONG524303 OXB524303:OXC524303 PGX524303:PGY524303 PQT524303:PQU524303 QAP524303:QAQ524303 QKL524303:QKM524303 QUH524303:QUI524303 RED524303:REE524303 RNZ524303:ROA524303 RXV524303:RXW524303 SHR524303:SHS524303 SRN524303:SRO524303 TBJ524303:TBK524303 TLF524303:TLG524303 TVB524303:TVC524303 UEX524303:UEY524303 UOT524303:UOU524303 UYP524303:UYQ524303 VIL524303:VIM524303 VSH524303:VSI524303 WCD524303:WCE524303 WLZ524303:WMA524303 WVV524303:WVW524303 N589839:O589839 JJ589839:JK589839 TF589839:TG589839 ADB589839:ADC589839 AMX589839:AMY589839 AWT589839:AWU589839 BGP589839:BGQ589839 BQL589839:BQM589839 CAH589839:CAI589839 CKD589839:CKE589839 CTZ589839:CUA589839 DDV589839:DDW589839 DNR589839:DNS589839 DXN589839:DXO589839 EHJ589839:EHK589839 ERF589839:ERG589839 FBB589839:FBC589839 FKX589839:FKY589839 FUT589839:FUU589839 GEP589839:GEQ589839 GOL589839:GOM589839 GYH589839:GYI589839 HID589839:HIE589839 HRZ589839:HSA589839 IBV589839:IBW589839 ILR589839:ILS589839 IVN589839:IVO589839 JFJ589839:JFK589839 JPF589839:JPG589839 JZB589839:JZC589839 KIX589839:KIY589839 KST589839:KSU589839 LCP589839:LCQ589839 LML589839:LMM589839 LWH589839:LWI589839 MGD589839:MGE589839 MPZ589839:MQA589839 MZV589839:MZW589839 NJR589839:NJS589839 NTN589839:NTO589839 ODJ589839:ODK589839 ONF589839:ONG589839 OXB589839:OXC589839 PGX589839:PGY589839 PQT589839:PQU589839 QAP589839:QAQ589839 QKL589839:QKM589839 QUH589839:QUI589839 RED589839:REE589839 RNZ589839:ROA589839 RXV589839:RXW589839 SHR589839:SHS589839 SRN589839:SRO589839 TBJ589839:TBK589839 TLF589839:TLG589839 TVB589839:TVC589839 UEX589839:UEY589839 UOT589839:UOU589839 UYP589839:UYQ589839 VIL589839:VIM589839 VSH589839:VSI589839 WCD589839:WCE589839 WLZ589839:WMA589839 WVV589839:WVW589839 N655375:O655375 JJ655375:JK655375 TF655375:TG655375 ADB655375:ADC655375 AMX655375:AMY655375 AWT655375:AWU655375 BGP655375:BGQ655375 BQL655375:BQM655375 CAH655375:CAI655375 CKD655375:CKE655375 CTZ655375:CUA655375 DDV655375:DDW655375 DNR655375:DNS655375 DXN655375:DXO655375 EHJ655375:EHK655375 ERF655375:ERG655375 FBB655375:FBC655375 FKX655375:FKY655375 FUT655375:FUU655375 GEP655375:GEQ655375 GOL655375:GOM655375 GYH655375:GYI655375 HID655375:HIE655375 HRZ655375:HSA655375 IBV655375:IBW655375 ILR655375:ILS655375 IVN655375:IVO655375 JFJ655375:JFK655375 JPF655375:JPG655375 JZB655375:JZC655375 KIX655375:KIY655375 KST655375:KSU655375 LCP655375:LCQ655375 LML655375:LMM655375 LWH655375:LWI655375 MGD655375:MGE655375 MPZ655375:MQA655375 MZV655375:MZW655375 NJR655375:NJS655375 NTN655375:NTO655375 ODJ655375:ODK655375 ONF655375:ONG655375 OXB655375:OXC655375 PGX655375:PGY655375 PQT655375:PQU655375 QAP655375:QAQ655375 QKL655375:QKM655375 QUH655375:QUI655375 RED655375:REE655375 RNZ655375:ROA655375 RXV655375:RXW655375 SHR655375:SHS655375 SRN655375:SRO655375 TBJ655375:TBK655375 TLF655375:TLG655375 TVB655375:TVC655375 UEX655375:UEY655375 UOT655375:UOU655375 UYP655375:UYQ655375 VIL655375:VIM655375 VSH655375:VSI655375 WCD655375:WCE655375 WLZ655375:WMA655375 WVV655375:WVW655375 N720911:O720911 JJ720911:JK720911 TF720911:TG720911 ADB720911:ADC720911 AMX720911:AMY720911 AWT720911:AWU720911 BGP720911:BGQ720911 BQL720911:BQM720911 CAH720911:CAI720911 CKD720911:CKE720911 CTZ720911:CUA720911 DDV720911:DDW720911 DNR720911:DNS720911 DXN720911:DXO720911 EHJ720911:EHK720911 ERF720911:ERG720911 FBB720911:FBC720911 FKX720911:FKY720911 FUT720911:FUU720911 GEP720911:GEQ720911 GOL720911:GOM720911 GYH720911:GYI720911 HID720911:HIE720911 HRZ720911:HSA720911 IBV720911:IBW720911 ILR720911:ILS720911 IVN720911:IVO720911 JFJ720911:JFK720911 JPF720911:JPG720911 JZB720911:JZC720911 KIX720911:KIY720911 KST720911:KSU720911 LCP720911:LCQ720911 LML720911:LMM720911 LWH720911:LWI720911 MGD720911:MGE720911 MPZ720911:MQA720911 MZV720911:MZW720911 NJR720911:NJS720911 NTN720911:NTO720911 ODJ720911:ODK720911 ONF720911:ONG720911 OXB720911:OXC720911 PGX720911:PGY720911 PQT720911:PQU720911 QAP720911:QAQ720911 QKL720911:QKM720911 QUH720911:QUI720911 RED720911:REE720911 RNZ720911:ROA720911 RXV720911:RXW720911 SHR720911:SHS720911 SRN720911:SRO720911 TBJ720911:TBK720911 TLF720911:TLG720911 TVB720911:TVC720911 UEX720911:UEY720911 UOT720911:UOU720911 UYP720911:UYQ720911 VIL720911:VIM720911 VSH720911:VSI720911 WCD720911:WCE720911 WLZ720911:WMA720911 WVV720911:WVW720911 N786447:O786447 JJ786447:JK786447 TF786447:TG786447 ADB786447:ADC786447 AMX786447:AMY786447 AWT786447:AWU786447 BGP786447:BGQ786447 BQL786447:BQM786447 CAH786447:CAI786447 CKD786447:CKE786447 CTZ786447:CUA786447 DDV786447:DDW786447 DNR786447:DNS786447 DXN786447:DXO786447 EHJ786447:EHK786447 ERF786447:ERG786447 FBB786447:FBC786447 FKX786447:FKY786447 FUT786447:FUU786447 GEP786447:GEQ786447 GOL786447:GOM786447 GYH786447:GYI786447 HID786447:HIE786447 HRZ786447:HSA786447 IBV786447:IBW786447 ILR786447:ILS786447 IVN786447:IVO786447 JFJ786447:JFK786447 JPF786447:JPG786447 JZB786447:JZC786447 KIX786447:KIY786447 KST786447:KSU786447 LCP786447:LCQ786447 LML786447:LMM786447 LWH786447:LWI786447 MGD786447:MGE786447 MPZ786447:MQA786447 MZV786447:MZW786447 NJR786447:NJS786447 NTN786447:NTO786447 ODJ786447:ODK786447 ONF786447:ONG786447 OXB786447:OXC786447 PGX786447:PGY786447 PQT786447:PQU786447 QAP786447:QAQ786447 QKL786447:QKM786447 QUH786447:QUI786447 RED786447:REE786447 RNZ786447:ROA786447 RXV786447:RXW786447 SHR786447:SHS786447 SRN786447:SRO786447 TBJ786447:TBK786447 TLF786447:TLG786447 TVB786447:TVC786447 UEX786447:UEY786447 UOT786447:UOU786447 UYP786447:UYQ786447 VIL786447:VIM786447 VSH786447:VSI786447 WCD786447:WCE786447 WLZ786447:WMA786447 WVV786447:WVW786447 N851983:O851983 JJ851983:JK851983 TF851983:TG851983 ADB851983:ADC851983 AMX851983:AMY851983 AWT851983:AWU851983 BGP851983:BGQ851983 BQL851983:BQM851983 CAH851983:CAI851983 CKD851983:CKE851983 CTZ851983:CUA851983 DDV851983:DDW851983 DNR851983:DNS851983 DXN851983:DXO851983 EHJ851983:EHK851983 ERF851983:ERG851983 FBB851983:FBC851983 FKX851983:FKY851983 FUT851983:FUU851983 GEP851983:GEQ851983 GOL851983:GOM851983 GYH851983:GYI851983 HID851983:HIE851983 HRZ851983:HSA851983 IBV851983:IBW851983 ILR851983:ILS851983 IVN851983:IVO851983 JFJ851983:JFK851983 JPF851983:JPG851983 JZB851983:JZC851983 KIX851983:KIY851983 KST851983:KSU851983 LCP851983:LCQ851983 LML851983:LMM851983 LWH851983:LWI851983 MGD851983:MGE851983 MPZ851983:MQA851983 MZV851983:MZW851983 NJR851983:NJS851983 NTN851983:NTO851983 ODJ851983:ODK851983 ONF851983:ONG851983 OXB851983:OXC851983 PGX851983:PGY851983 PQT851983:PQU851983 QAP851983:QAQ851983 QKL851983:QKM851983 QUH851983:QUI851983 RED851983:REE851983 RNZ851983:ROA851983 RXV851983:RXW851983 SHR851983:SHS851983 SRN851983:SRO851983 TBJ851983:TBK851983 TLF851983:TLG851983 TVB851983:TVC851983 UEX851983:UEY851983 UOT851983:UOU851983 UYP851983:UYQ851983 VIL851983:VIM851983 VSH851983:VSI851983 WCD851983:WCE851983 WLZ851983:WMA851983 WVV851983:WVW851983 N917519:O917519 JJ917519:JK917519 TF917519:TG917519 ADB917519:ADC917519 AMX917519:AMY917519 AWT917519:AWU917519 BGP917519:BGQ917519 BQL917519:BQM917519 CAH917519:CAI917519 CKD917519:CKE917519 CTZ917519:CUA917519 DDV917519:DDW917519 DNR917519:DNS917519 DXN917519:DXO917519 EHJ917519:EHK917519 ERF917519:ERG917519 FBB917519:FBC917519 FKX917519:FKY917519 FUT917519:FUU917519 GEP917519:GEQ917519 GOL917519:GOM917519 GYH917519:GYI917519 HID917519:HIE917519 HRZ917519:HSA917519 IBV917519:IBW917519 ILR917519:ILS917519 IVN917519:IVO917519 JFJ917519:JFK917519 JPF917519:JPG917519 JZB917519:JZC917519 KIX917519:KIY917519 KST917519:KSU917519 LCP917519:LCQ917519 LML917519:LMM917519 LWH917519:LWI917519 MGD917519:MGE917519 MPZ917519:MQA917519 MZV917519:MZW917519 NJR917519:NJS917519 NTN917519:NTO917519 ODJ917519:ODK917519 ONF917519:ONG917519 OXB917519:OXC917519 PGX917519:PGY917519 PQT917519:PQU917519 QAP917519:QAQ917519 QKL917519:QKM917519 QUH917519:QUI917519 RED917519:REE917519 RNZ917519:ROA917519 RXV917519:RXW917519 SHR917519:SHS917519 SRN917519:SRO917519 TBJ917519:TBK917519 TLF917519:TLG917519 TVB917519:TVC917519 UEX917519:UEY917519 UOT917519:UOU917519 UYP917519:UYQ917519 VIL917519:VIM917519 VSH917519:VSI917519 WCD917519:WCE917519 WLZ917519:WMA917519 WVV917519:WVW917519 N983055:O983055 JJ983055:JK983055 TF983055:TG983055 ADB983055:ADC983055 AMX983055:AMY983055 AWT983055:AWU983055 BGP983055:BGQ983055 BQL983055:BQM983055 CAH983055:CAI983055 CKD983055:CKE983055 CTZ983055:CUA983055 DDV983055:DDW983055 DNR983055:DNS983055 DXN983055:DXO983055 EHJ983055:EHK983055 ERF983055:ERG983055 FBB983055:FBC983055 FKX983055:FKY983055 FUT983055:FUU983055 GEP983055:GEQ983055 GOL983055:GOM983055 GYH983055:GYI983055 HID983055:HIE983055 HRZ983055:HSA983055 IBV983055:IBW983055 ILR983055:ILS983055 IVN983055:IVO983055 JFJ983055:JFK983055 JPF983055:JPG983055 JZB983055:JZC983055 KIX983055:KIY983055 KST983055:KSU983055 LCP983055:LCQ983055 LML983055:LMM983055 LWH983055:LWI983055 MGD983055:MGE983055 MPZ983055:MQA983055 MZV983055:MZW983055 NJR983055:NJS983055 NTN983055:NTO983055 ODJ983055:ODK983055 ONF983055:ONG983055 OXB983055:OXC983055 PGX983055:PGY983055 PQT983055:PQU983055 QAP983055:QAQ983055 QKL983055:QKM983055 QUH983055:QUI983055 RED983055:REE983055 RNZ983055:ROA983055 RXV983055:RXW983055 SHR983055:SHS983055 SRN983055:SRO983055 TBJ983055:TBK983055 TLF983055:TLG983055 TVB983055:TVC983055 UEX983055:UEY983055 UOT983055:UOU983055 UYP983055:UYQ983055 VIL983055:VIM983055 VSH983055:VSI983055 WCD983055:WCE983055 WLZ983055:WMA983055 WVV983055:WVW983055 Q65551:R65551 JM65551:JN65551 TI65551:TJ65551 ADE65551:ADF65551 ANA65551:ANB65551 AWW65551:AWX65551 BGS65551:BGT65551 BQO65551:BQP65551 CAK65551:CAL65551 CKG65551:CKH65551 CUC65551:CUD65551 DDY65551:DDZ65551 DNU65551:DNV65551 DXQ65551:DXR65551 EHM65551:EHN65551 ERI65551:ERJ65551 FBE65551:FBF65551 FLA65551:FLB65551 FUW65551:FUX65551 GES65551:GET65551 GOO65551:GOP65551 GYK65551:GYL65551 HIG65551:HIH65551 HSC65551:HSD65551 IBY65551:IBZ65551 ILU65551:ILV65551 IVQ65551:IVR65551 JFM65551:JFN65551 JPI65551:JPJ65551 JZE65551:JZF65551 KJA65551:KJB65551 KSW65551:KSX65551 LCS65551:LCT65551 LMO65551:LMP65551 LWK65551:LWL65551 MGG65551:MGH65551 MQC65551:MQD65551 MZY65551:MZZ65551 NJU65551:NJV65551 NTQ65551:NTR65551 ODM65551:ODN65551 ONI65551:ONJ65551 OXE65551:OXF65551 PHA65551:PHB65551 PQW65551:PQX65551 QAS65551:QAT65551 QKO65551:QKP65551 QUK65551:QUL65551 REG65551:REH65551 ROC65551:ROD65551 RXY65551:RXZ65551 SHU65551:SHV65551 SRQ65551:SRR65551 TBM65551:TBN65551 TLI65551:TLJ65551 TVE65551:TVF65551 UFA65551:UFB65551 UOW65551:UOX65551 UYS65551:UYT65551 VIO65551:VIP65551 VSK65551:VSL65551 WCG65551:WCH65551 WMC65551:WMD65551 WVY65551:WVZ65551 Q131087:R131087 JM131087:JN131087 TI131087:TJ131087 ADE131087:ADF131087 ANA131087:ANB131087 AWW131087:AWX131087 BGS131087:BGT131087 BQO131087:BQP131087 CAK131087:CAL131087 CKG131087:CKH131087 CUC131087:CUD131087 DDY131087:DDZ131087 DNU131087:DNV131087 DXQ131087:DXR131087 EHM131087:EHN131087 ERI131087:ERJ131087 FBE131087:FBF131087 FLA131087:FLB131087 FUW131087:FUX131087 GES131087:GET131087 GOO131087:GOP131087 GYK131087:GYL131087 HIG131087:HIH131087 HSC131087:HSD131087 IBY131087:IBZ131087 ILU131087:ILV131087 IVQ131087:IVR131087 JFM131087:JFN131087 JPI131087:JPJ131087 JZE131087:JZF131087 KJA131087:KJB131087 KSW131087:KSX131087 LCS131087:LCT131087 LMO131087:LMP131087 LWK131087:LWL131087 MGG131087:MGH131087 MQC131087:MQD131087 MZY131087:MZZ131087 NJU131087:NJV131087 NTQ131087:NTR131087 ODM131087:ODN131087 ONI131087:ONJ131087 OXE131087:OXF131087 PHA131087:PHB131087 PQW131087:PQX131087 QAS131087:QAT131087 QKO131087:QKP131087 QUK131087:QUL131087 REG131087:REH131087 ROC131087:ROD131087 RXY131087:RXZ131087 SHU131087:SHV131087 SRQ131087:SRR131087 TBM131087:TBN131087 TLI131087:TLJ131087 TVE131087:TVF131087 UFA131087:UFB131087 UOW131087:UOX131087 UYS131087:UYT131087 VIO131087:VIP131087 VSK131087:VSL131087 WCG131087:WCH131087 WMC131087:WMD131087 WVY131087:WVZ131087 Q196623:R196623 JM196623:JN196623 TI196623:TJ196623 ADE196623:ADF196623 ANA196623:ANB196623 AWW196623:AWX196623 BGS196623:BGT196623 BQO196623:BQP196623 CAK196623:CAL196623 CKG196623:CKH196623 CUC196623:CUD196623 DDY196623:DDZ196623 DNU196623:DNV196623 DXQ196623:DXR196623 EHM196623:EHN196623 ERI196623:ERJ196623 FBE196623:FBF196623 FLA196623:FLB196623 FUW196623:FUX196623 GES196623:GET196623 GOO196623:GOP196623 GYK196623:GYL196623 HIG196623:HIH196623 HSC196623:HSD196623 IBY196623:IBZ196623 ILU196623:ILV196623 IVQ196623:IVR196623 JFM196623:JFN196623 JPI196623:JPJ196623 JZE196623:JZF196623 KJA196623:KJB196623 KSW196623:KSX196623 LCS196623:LCT196623 LMO196623:LMP196623 LWK196623:LWL196623 MGG196623:MGH196623 MQC196623:MQD196623 MZY196623:MZZ196623 NJU196623:NJV196623 NTQ196623:NTR196623 ODM196623:ODN196623 ONI196623:ONJ196623 OXE196623:OXF196623 PHA196623:PHB196623 PQW196623:PQX196623 QAS196623:QAT196623 QKO196623:QKP196623 QUK196623:QUL196623 REG196623:REH196623 ROC196623:ROD196623 RXY196623:RXZ196623 SHU196623:SHV196623 SRQ196623:SRR196623 TBM196623:TBN196623 TLI196623:TLJ196623 TVE196623:TVF196623 UFA196623:UFB196623 UOW196623:UOX196623 UYS196623:UYT196623 VIO196623:VIP196623 VSK196623:VSL196623 WCG196623:WCH196623 WMC196623:WMD196623 WVY196623:WVZ196623 Q262159:R262159 JM262159:JN262159 TI262159:TJ262159 ADE262159:ADF262159 ANA262159:ANB262159 AWW262159:AWX262159 BGS262159:BGT262159 BQO262159:BQP262159 CAK262159:CAL262159 CKG262159:CKH262159 CUC262159:CUD262159 DDY262159:DDZ262159 DNU262159:DNV262159 DXQ262159:DXR262159 EHM262159:EHN262159 ERI262159:ERJ262159 FBE262159:FBF262159 FLA262159:FLB262159 FUW262159:FUX262159 GES262159:GET262159 GOO262159:GOP262159 GYK262159:GYL262159 HIG262159:HIH262159 HSC262159:HSD262159 IBY262159:IBZ262159 ILU262159:ILV262159 IVQ262159:IVR262159 JFM262159:JFN262159 JPI262159:JPJ262159 JZE262159:JZF262159 KJA262159:KJB262159 KSW262159:KSX262159 LCS262159:LCT262159 LMO262159:LMP262159 LWK262159:LWL262159 MGG262159:MGH262159 MQC262159:MQD262159 MZY262159:MZZ262159 NJU262159:NJV262159 NTQ262159:NTR262159 ODM262159:ODN262159 ONI262159:ONJ262159 OXE262159:OXF262159 PHA262159:PHB262159 PQW262159:PQX262159 QAS262159:QAT262159 QKO262159:QKP262159 QUK262159:QUL262159 REG262159:REH262159 ROC262159:ROD262159 RXY262159:RXZ262159 SHU262159:SHV262159 SRQ262159:SRR262159 TBM262159:TBN262159 TLI262159:TLJ262159 TVE262159:TVF262159 UFA262159:UFB262159 UOW262159:UOX262159 UYS262159:UYT262159 VIO262159:VIP262159 VSK262159:VSL262159 WCG262159:WCH262159 WMC262159:WMD262159 WVY262159:WVZ262159 Q327695:R327695 JM327695:JN327695 TI327695:TJ327695 ADE327695:ADF327695 ANA327695:ANB327695 AWW327695:AWX327695 BGS327695:BGT327695 BQO327695:BQP327695 CAK327695:CAL327695 CKG327695:CKH327695 CUC327695:CUD327695 DDY327695:DDZ327695 DNU327695:DNV327695 DXQ327695:DXR327695 EHM327695:EHN327695 ERI327695:ERJ327695 FBE327695:FBF327695 FLA327695:FLB327695 FUW327695:FUX327695 GES327695:GET327695 GOO327695:GOP327695 GYK327695:GYL327695 HIG327695:HIH327695 HSC327695:HSD327695 IBY327695:IBZ327695 ILU327695:ILV327695 IVQ327695:IVR327695 JFM327695:JFN327695 JPI327695:JPJ327695 JZE327695:JZF327695 KJA327695:KJB327695 KSW327695:KSX327695 LCS327695:LCT327695 LMO327695:LMP327695 LWK327695:LWL327695 MGG327695:MGH327695 MQC327695:MQD327695 MZY327695:MZZ327695 NJU327695:NJV327695 NTQ327695:NTR327695 ODM327695:ODN327695 ONI327695:ONJ327695 OXE327695:OXF327695 PHA327695:PHB327695 PQW327695:PQX327695 QAS327695:QAT327695 QKO327695:QKP327695 QUK327695:QUL327695 REG327695:REH327695 ROC327695:ROD327695 RXY327695:RXZ327695 SHU327695:SHV327695 SRQ327695:SRR327695 TBM327695:TBN327695 TLI327695:TLJ327695 TVE327695:TVF327695 UFA327695:UFB327695 UOW327695:UOX327695 UYS327695:UYT327695 VIO327695:VIP327695 VSK327695:VSL327695 WCG327695:WCH327695 WMC327695:WMD327695 WVY327695:WVZ327695 Q393231:R393231 JM393231:JN393231 TI393231:TJ393231 ADE393231:ADF393231 ANA393231:ANB393231 AWW393231:AWX393231 BGS393231:BGT393231 BQO393231:BQP393231 CAK393231:CAL393231 CKG393231:CKH393231 CUC393231:CUD393231 DDY393231:DDZ393231 DNU393231:DNV393231 DXQ393231:DXR393231 EHM393231:EHN393231 ERI393231:ERJ393231 FBE393231:FBF393231 FLA393231:FLB393231 FUW393231:FUX393231 GES393231:GET393231 GOO393231:GOP393231 GYK393231:GYL393231 HIG393231:HIH393231 HSC393231:HSD393231 IBY393231:IBZ393231 ILU393231:ILV393231 IVQ393231:IVR393231 JFM393231:JFN393231 JPI393231:JPJ393231 JZE393231:JZF393231 KJA393231:KJB393231 KSW393231:KSX393231 LCS393231:LCT393231 LMO393231:LMP393231 LWK393231:LWL393231 MGG393231:MGH393231 MQC393231:MQD393231 MZY393231:MZZ393231 NJU393231:NJV393231 NTQ393231:NTR393231 ODM393231:ODN393231 ONI393231:ONJ393231 OXE393231:OXF393231 PHA393231:PHB393231 PQW393231:PQX393231 QAS393231:QAT393231 QKO393231:QKP393231 QUK393231:QUL393231 REG393231:REH393231 ROC393231:ROD393231 RXY393231:RXZ393231 SHU393231:SHV393231 SRQ393231:SRR393231 TBM393231:TBN393231 TLI393231:TLJ393231 TVE393231:TVF393231 UFA393231:UFB393231 UOW393231:UOX393231 UYS393231:UYT393231 VIO393231:VIP393231 VSK393231:VSL393231 WCG393231:WCH393231 WMC393231:WMD393231 WVY393231:WVZ393231 Q458767:R458767 JM458767:JN458767 TI458767:TJ458767 ADE458767:ADF458767 ANA458767:ANB458767 AWW458767:AWX458767 BGS458767:BGT458767 BQO458767:BQP458767 CAK458767:CAL458767 CKG458767:CKH458767 CUC458767:CUD458767 DDY458767:DDZ458767 DNU458767:DNV458767 DXQ458767:DXR458767 EHM458767:EHN458767 ERI458767:ERJ458767 FBE458767:FBF458767 FLA458767:FLB458767 FUW458767:FUX458767 GES458767:GET458767 GOO458767:GOP458767 GYK458767:GYL458767 HIG458767:HIH458767 HSC458767:HSD458767 IBY458767:IBZ458767 ILU458767:ILV458767 IVQ458767:IVR458767 JFM458767:JFN458767 JPI458767:JPJ458767 JZE458767:JZF458767 KJA458767:KJB458767 KSW458767:KSX458767 LCS458767:LCT458767 LMO458767:LMP458767 LWK458767:LWL458767 MGG458767:MGH458767 MQC458767:MQD458767 MZY458767:MZZ458767 NJU458767:NJV458767 NTQ458767:NTR458767 ODM458767:ODN458767 ONI458767:ONJ458767 OXE458767:OXF458767 PHA458767:PHB458767 PQW458767:PQX458767 QAS458767:QAT458767 QKO458767:QKP458767 QUK458767:QUL458767 REG458767:REH458767 ROC458767:ROD458767 RXY458767:RXZ458767 SHU458767:SHV458767 SRQ458767:SRR458767 TBM458767:TBN458767 TLI458767:TLJ458767 TVE458767:TVF458767 UFA458767:UFB458767 UOW458767:UOX458767 UYS458767:UYT458767 VIO458767:VIP458767 VSK458767:VSL458767 WCG458767:WCH458767 WMC458767:WMD458767 WVY458767:WVZ458767 Q524303:R524303 JM524303:JN524303 TI524303:TJ524303 ADE524303:ADF524303 ANA524303:ANB524303 AWW524303:AWX524303 BGS524303:BGT524303 BQO524303:BQP524303 CAK524303:CAL524303 CKG524303:CKH524303 CUC524303:CUD524303 DDY524303:DDZ524303 DNU524303:DNV524303 DXQ524303:DXR524303 EHM524303:EHN524303 ERI524303:ERJ524303 FBE524303:FBF524303 FLA524303:FLB524303 FUW524303:FUX524303 GES524303:GET524303 GOO524303:GOP524303 GYK524303:GYL524303 HIG524303:HIH524303 HSC524303:HSD524303 IBY524303:IBZ524303 ILU524303:ILV524303 IVQ524303:IVR524303 JFM524303:JFN524303 JPI524303:JPJ524303 JZE524303:JZF524303 KJA524303:KJB524303 KSW524303:KSX524303 LCS524303:LCT524303 LMO524303:LMP524303 LWK524303:LWL524303 MGG524303:MGH524303 MQC524303:MQD524303 MZY524303:MZZ524303 NJU524303:NJV524303 NTQ524303:NTR524303 ODM524303:ODN524303 ONI524303:ONJ524303 OXE524303:OXF524303 PHA524303:PHB524303 PQW524303:PQX524303 QAS524303:QAT524303 QKO524303:QKP524303 QUK524303:QUL524303 REG524303:REH524303 ROC524303:ROD524303 RXY524303:RXZ524303 SHU524303:SHV524303 SRQ524303:SRR524303 TBM524303:TBN524303 TLI524303:TLJ524303 TVE524303:TVF524303 UFA524303:UFB524303 UOW524303:UOX524303 UYS524303:UYT524303 VIO524303:VIP524303 VSK524303:VSL524303 WCG524303:WCH524303 WMC524303:WMD524303 WVY524303:WVZ524303 Q589839:R589839 JM589839:JN589839 TI589839:TJ589839 ADE589839:ADF589839 ANA589839:ANB589839 AWW589839:AWX589839 BGS589839:BGT589839 BQO589839:BQP589839 CAK589839:CAL589839 CKG589839:CKH589839 CUC589839:CUD589839 DDY589839:DDZ589839 DNU589839:DNV589839 DXQ589839:DXR589839 EHM589839:EHN589839 ERI589839:ERJ589839 FBE589839:FBF589839 FLA589839:FLB589839 FUW589839:FUX589839 GES589839:GET589839 GOO589839:GOP589839 GYK589839:GYL589839 HIG589839:HIH589839 HSC589839:HSD589839 IBY589839:IBZ589839 ILU589839:ILV589839 IVQ589839:IVR589839 JFM589839:JFN589839 JPI589839:JPJ589839 JZE589839:JZF589839 KJA589839:KJB589839 KSW589839:KSX589839 LCS589839:LCT589839 LMO589839:LMP589839 LWK589839:LWL589839 MGG589839:MGH589839 MQC589839:MQD589839 MZY589839:MZZ589839 NJU589839:NJV589839 NTQ589839:NTR589839 ODM589839:ODN589839 ONI589839:ONJ589839 OXE589839:OXF589839 PHA589839:PHB589839 PQW589839:PQX589839 QAS589839:QAT589839 QKO589839:QKP589839 QUK589839:QUL589839 REG589839:REH589839 ROC589839:ROD589839 RXY589839:RXZ589839 SHU589839:SHV589839 SRQ589839:SRR589839 TBM589839:TBN589839 TLI589839:TLJ589839 TVE589839:TVF589839 UFA589839:UFB589839 UOW589839:UOX589839 UYS589839:UYT589839 VIO589839:VIP589839 VSK589839:VSL589839 WCG589839:WCH589839 WMC589839:WMD589839 WVY589839:WVZ589839 Q655375:R655375 JM655375:JN655375 TI655375:TJ655375 ADE655375:ADF655375 ANA655375:ANB655375 AWW655375:AWX655375 BGS655375:BGT655375 BQO655375:BQP655375 CAK655375:CAL655375 CKG655375:CKH655375 CUC655375:CUD655375 DDY655375:DDZ655375 DNU655375:DNV655375 DXQ655375:DXR655375 EHM655375:EHN655375 ERI655375:ERJ655375 FBE655375:FBF655375 FLA655375:FLB655375 FUW655375:FUX655375 GES655375:GET655375 GOO655375:GOP655375 GYK655375:GYL655375 HIG655375:HIH655375 HSC655375:HSD655375 IBY655375:IBZ655375 ILU655375:ILV655375 IVQ655375:IVR655375 JFM655375:JFN655375 JPI655375:JPJ655375 JZE655375:JZF655375 KJA655375:KJB655375 KSW655375:KSX655375 LCS655375:LCT655375 LMO655375:LMP655375 LWK655375:LWL655375 MGG655375:MGH655375 MQC655375:MQD655375 MZY655375:MZZ655375 NJU655375:NJV655375 NTQ655375:NTR655375 ODM655375:ODN655375 ONI655375:ONJ655375 OXE655375:OXF655375 PHA655375:PHB655375 PQW655375:PQX655375 QAS655375:QAT655375 QKO655375:QKP655375 QUK655375:QUL655375 REG655375:REH655375 ROC655375:ROD655375 RXY655375:RXZ655375 SHU655375:SHV655375 SRQ655375:SRR655375 TBM655375:TBN655375 TLI655375:TLJ655375 TVE655375:TVF655375 UFA655375:UFB655375 UOW655375:UOX655375 UYS655375:UYT655375 VIO655375:VIP655375 VSK655375:VSL655375 WCG655375:WCH655375 WMC655375:WMD655375 WVY655375:WVZ655375 Q720911:R720911 JM720911:JN720911 TI720911:TJ720911 ADE720911:ADF720911 ANA720911:ANB720911 AWW720911:AWX720911 BGS720911:BGT720911 BQO720911:BQP720911 CAK720911:CAL720911 CKG720911:CKH720911 CUC720911:CUD720911 DDY720911:DDZ720911 DNU720911:DNV720911 DXQ720911:DXR720911 EHM720911:EHN720911 ERI720911:ERJ720911 FBE720911:FBF720911 FLA720911:FLB720911 FUW720911:FUX720911 GES720911:GET720911 GOO720911:GOP720911 GYK720911:GYL720911 HIG720911:HIH720911 HSC720911:HSD720911 IBY720911:IBZ720911 ILU720911:ILV720911 IVQ720911:IVR720911 JFM720911:JFN720911 JPI720911:JPJ720911 JZE720911:JZF720911 KJA720911:KJB720911 KSW720911:KSX720911 LCS720911:LCT720911 LMO720911:LMP720911 LWK720911:LWL720911 MGG720911:MGH720911 MQC720911:MQD720911 MZY720911:MZZ720911 NJU720911:NJV720911 NTQ720911:NTR720911 ODM720911:ODN720911 ONI720911:ONJ720911 OXE720911:OXF720911 PHA720911:PHB720911 PQW720911:PQX720911 QAS720911:QAT720911 QKO720911:QKP720911 QUK720911:QUL720911 REG720911:REH720911 ROC720911:ROD720911 RXY720911:RXZ720911 SHU720911:SHV720911 SRQ720911:SRR720911 TBM720911:TBN720911 TLI720911:TLJ720911 TVE720911:TVF720911 UFA720911:UFB720911 UOW720911:UOX720911 UYS720911:UYT720911 VIO720911:VIP720911 VSK720911:VSL720911 WCG720911:WCH720911 WMC720911:WMD720911 WVY720911:WVZ720911 Q786447:R786447 JM786447:JN786447 TI786447:TJ786447 ADE786447:ADF786447 ANA786447:ANB786447 AWW786447:AWX786447 BGS786447:BGT786447 BQO786447:BQP786447 CAK786447:CAL786447 CKG786447:CKH786447 CUC786447:CUD786447 DDY786447:DDZ786447 DNU786447:DNV786447 DXQ786447:DXR786447 EHM786447:EHN786447 ERI786447:ERJ786447 FBE786447:FBF786447 FLA786447:FLB786447 FUW786447:FUX786447 GES786447:GET786447 GOO786447:GOP786447 GYK786447:GYL786447 HIG786447:HIH786447 HSC786447:HSD786447 IBY786447:IBZ786447 ILU786447:ILV786447 IVQ786447:IVR786447 JFM786447:JFN786447 JPI786447:JPJ786447 JZE786447:JZF786447 KJA786447:KJB786447 KSW786447:KSX786447 LCS786447:LCT786447 LMO786447:LMP786447 LWK786447:LWL786447 MGG786447:MGH786447 MQC786447:MQD786447 MZY786447:MZZ786447 NJU786447:NJV786447 NTQ786447:NTR786447 ODM786447:ODN786447 ONI786447:ONJ786447 OXE786447:OXF786447 PHA786447:PHB786447 PQW786447:PQX786447 QAS786447:QAT786447 QKO786447:QKP786447 QUK786447:QUL786447 REG786447:REH786447 ROC786447:ROD786447 RXY786447:RXZ786447 SHU786447:SHV786447 SRQ786447:SRR786447 TBM786447:TBN786447 TLI786447:TLJ786447 TVE786447:TVF786447 UFA786447:UFB786447 UOW786447:UOX786447 UYS786447:UYT786447 VIO786447:VIP786447 VSK786447:VSL786447 WCG786447:WCH786447 WMC786447:WMD786447 WVY786447:WVZ786447 Q851983:R851983 JM851983:JN851983 TI851983:TJ851983 ADE851983:ADF851983 ANA851983:ANB851983 AWW851983:AWX851983 BGS851983:BGT851983 BQO851983:BQP851983 CAK851983:CAL851983 CKG851983:CKH851983 CUC851983:CUD851983 DDY851983:DDZ851983 DNU851983:DNV851983 DXQ851983:DXR851983 EHM851983:EHN851983 ERI851983:ERJ851983 FBE851983:FBF851983 FLA851983:FLB851983 FUW851983:FUX851983 GES851983:GET851983 GOO851983:GOP851983 GYK851983:GYL851983 HIG851983:HIH851983 HSC851983:HSD851983 IBY851983:IBZ851983 ILU851983:ILV851983 IVQ851983:IVR851983 JFM851983:JFN851983 JPI851983:JPJ851983 JZE851983:JZF851983 KJA851983:KJB851983 KSW851983:KSX851983 LCS851983:LCT851983 LMO851983:LMP851983 LWK851983:LWL851983 MGG851983:MGH851983 MQC851983:MQD851983 MZY851983:MZZ851983 NJU851983:NJV851983 NTQ851983:NTR851983 ODM851983:ODN851983 ONI851983:ONJ851983 OXE851983:OXF851983 PHA851983:PHB851983 PQW851983:PQX851983 QAS851983:QAT851983 QKO851983:QKP851983 QUK851983:QUL851983 REG851983:REH851983 ROC851983:ROD851983 RXY851983:RXZ851983 SHU851983:SHV851983 SRQ851983:SRR851983 TBM851983:TBN851983 TLI851983:TLJ851983 TVE851983:TVF851983 UFA851983:UFB851983 UOW851983:UOX851983 UYS851983:UYT851983 VIO851983:VIP851983 VSK851983:VSL851983 WCG851983:WCH851983 WMC851983:WMD851983 WVY851983:WVZ851983 Q917519:R917519 JM917519:JN917519 TI917519:TJ917519 ADE917519:ADF917519 ANA917519:ANB917519 AWW917519:AWX917519 BGS917519:BGT917519 BQO917519:BQP917519 CAK917519:CAL917519 CKG917519:CKH917519 CUC917519:CUD917519 DDY917519:DDZ917519 DNU917519:DNV917519 DXQ917519:DXR917519 EHM917519:EHN917519 ERI917519:ERJ917519 FBE917519:FBF917519 FLA917519:FLB917519 FUW917519:FUX917519 GES917519:GET917519 GOO917519:GOP917519 GYK917519:GYL917519 HIG917519:HIH917519 HSC917519:HSD917519 IBY917519:IBZ917519 ILU917519:ILV917519 IVQ917519:IVR917519 JFM917519:JFN917519 JPI917519:JPJ917519 JZE917519:JZF917519 KJA917519:KJB917519 KSW917519:KSX917519 LCS917519:LCT917519 LMO917519:LMP917519 LWK917519:LWL917519 MGG917519:MGH917519 MQC917519:MQD917519 MZY917519:MZZ917519 NJU917519:NJV917519 NTQ917519:NTR917519 ODM917519:ODN917519 ONI917519:ONJ917519 OXE917519:OXF917519 PHA917519:PHB917519 PQW917519:PQX917519 QAS917519:QAT917519 QKO917519:QKP917519 QUK917519:QUL917519 REG917519:REH917519 ROC917519:ROD917519 RXY917519:RXZ917519 SHU917519:SHV917519 SRQ917519:SRR917519 TBM917519:TBN917519 TLI917519:TLJ917519 TVE917519:TVF917519 UFA917519:UFB917519 UOW917519:UOX917519 UYS917519:UYT917519 VIO917519:VIP917519 VSK917519:VSL917519 WCG917519:WCH917519 WMC917519:WMD917519 WVY917519:WVZ917519 Q983055:R983055 JM983055:JN983055 TI983055:TJ983055 ADE983055:ADF983055 ANA983055:ANB983055 AWW983055:AWX983055 BGS983055:BGT983055 BQO983055:BQP983055 CAK983055:CAL983055 CKG983055:CKH983055 CUC983055:CUD983055 DDY983055:DDZ983055 DNU983055:DNV983055 DXQ983055:DXR983055 EHM983055:EHN983055 ERI983055:ERJ983055 FBE983055:FBF983055 FLA983055:FLB983055 FUW983055:FUX983055 GES983055:GET983055 GOO983055:GOP983055 GYK983055:GYL983055 HIG983055:HIH983055 HSC983055:HSD983055 IBY983055:IBZ983055 ILU983055:ILV983055 IVQ983055:IVR983055 JFM983055:JFN983055 JPI983055:JPJ983055 JZE983055:JZF983055 KJA983055:KJB983055 KSW983055:KSX983055 LCS983055:LCT983055 LMO983055:LMP983055 LWK983055:LWL983055 MGG983055:MGH983055 MQC983055:MQD983055 MZY983055:MZZ983055 NJU983055:NJV983055 NTQ983055:NTR983055 ODM983055:ODN983055 ONI983055:ONJ983055 OXE983055:OXF983055 PHA983055:PHB983055 PQW983055:PQX983055 QAS983055:QAT983055 QKO983055:QKP983055 QUK983055:QUL983055 REG983055:REH983055 ROC983055:ROD983055 RXY983055:RXZ983055 SHU983055:SHV983055 SRQ983055:SRR983055 TBM983055:TBN983055 TLI983055:TLJ983055 TVE983055:TVF983055 UFA983055:UFB983055 UOW983055:UOX983055 UYS983055:UYT983055 VIO983055:VIP983055 VSK983055:VSL983055 WCG983055:WCH983055 WMC983055:WMD983055 WVY983055:WVZ983055 WVV15:WVW15 WLZ15:WMA15 WCD15:WCE15 VSH15:VSI15 VIL15:VIM15 UYP15:UYQ15 UOT15:UOU15 UEX15:UEY15 TVB15:TVC15 TLF15:TLG15 TBJ15:TBK15 SRN15:SRO15 SHR15:SHS15 RXV15:RXW15 RNZ15:ROA15 RED15:REE15 QUH15:QUI15 QKL15:QKM15 QAP15:QAQ15 PQT15:PQU15 PGX15:PGY15 OXB15:OXC15 ONF15:ONG15 ODJ15:ODK15 NTN15:NTO15 NJR15:NJS15 MZV15:MZW15 MPZ15:MQA15 MGD15:MGE15 LWH15:LWI15 LML15:LMM15 LCP15:LCQ15 KST15:KSU15 KIX15:KIY15 JZB15:JZC15 JPF15:JPG15 JFJ15:JFK15 IVN15:IVO15 ILR15:ILS15 IBV15:IBW15 HRZ15:HSA15 HID15:HIE15 GYH15:GYI15 GOL15:GOM15 GEP15:GEQ15 FUT15:FUU15 FKX15:FKY15 FBB15:FBC15 ERF15:ERG15 EHJ15:EHK15 DXN15:DXO15 DNR15:DNS15 DDV15:DDW15 CTZ15:CUA15 CKD15:CKE15 CAH15:CAI15 BQL15:BQM15 BGP15:BGQ15 AWT15:AWU15 AMX15:AMY15 ADB15:ADC15 TF15:TG15 JJ15:JK15 ADE15:ADF15 WVR15:WVS15 WLV15:WLW15 WBZ15:WCA15 VSD15:VSE15 VIH15:VII15 UYL15:UYM15 UOP15:UOQ15 UET15:UEU15 TUX15:TUY15 TLB15:TLC15 TBF15:TBG15 SRJ15:SRK15 SHN15:SHO15 RXR15:RXS15 RNV15:RNW15 RDZ15:REA15 QUD15:QUE15 QKH15:QKI15 QAL15:QAM15 PQP15:PQQ15 PGT15:PGU15 OWX15:OWY15 ONB15:ONC15 ODF15:ODG15 NTJ15:NTK15 NJN15:NJO15 MZR15:MZS15 MPV15:MPW15 MFZ15:MGA15 LWD15:LWE15 LMH15:LMI15 LCL15:LCM15 KSP15:KSQ15 KIT15:KIU15 JYX15:JYY15 JPB15:JPC15 JFF15:JFG15 IVJ15:IVK15 ILN15:ILO15 IBR15:IBS15 HRV15:HRW15 HHZ15:HIA15 GYD15:GYE15 GOH15:GOI15 GEL15:GEM15 FUP15:FUQ15 FKT15:FKU15 FAX15:FAY15 ERB15:ERC15 EHF15:EHG15 DXJ15:DXK15 DNN15:DNO15 DDR15:DDS15 CTV15:CTW15 CJZ15:CKA15 CAD15:CAE15 BQH15:BQI15 BGL15:BGM15 AWP15:AWQ15 AMT15:AMU15 ACX15:ACY15 TB15:TC15 JF15:JG15 TI15:TJ15 WWB15 WMF15 WCJ15 VSN15 VIR15 UYV15 UOZ15 UFD15 TVH15 TLL15 TBP15 SRT15 SHX15 RYB15 ROF15 REJ15 QUN15 QKR15 QAV15 PQZ15 PHD15 OXH15 ONL15 ODP15 NTT15 NJX15 NAB15 MQF15 MGJ15 LWN15 LMR15 LCV15 KSZ15 KJD15 JZH15 JPL15 JFP15 IVT15 ILX15 ICB15 HSF15 HIJ15 GYN15 GOR15 GEV15 FUZ15 FLD15 FBH15 ERL15 EHP15 DXT15 DNX15 DEB15 CUF15 CKJ15 CAN15 BQR15 BGV15 AWZ15 AND15 ADH15 TL15 JP15 JM15:JN15 WVY15:WVZ15 WMC15:WMD15 WCG15:WCH15 VSK15:VSL15 VIO15:VIP15 UYS15:UYT15 UOW15:UOX15 UFA15:UFB15 TVE15:TVF15 TLI15:TLJ15 TBM15:TBN15 SRQ15:SRR15 SHU15:SHV15 RXY15:RXZ15 ROC15:ROD15 REG15:REH15 QUK15:QUL15 QKO15:QKP15 QAS15:QAT15 PQW15:PQX15 PHA15:PHB15 OXE15:OXF15 ONI15:ONJ15 ODM15:ODN15 NTQ15:NTR15 NJU15:NJV15 MZY15:MZZ15 MQC15:MQD15 MGG15:MGH15 LWK15:LWL15 LMO15:LMP15 LCS15:LCT15 KSW15:KSX15 KJA15:KJB15 JZE15:JZF15 JPI15:JPJ15 JFM15:JFN15 IVQ15:IVR15 ILU15:ILV15 IBY15:IBZ15 HSC15:HSD15 HIG15:HIH15 GYK15:GYL15 GOO15:GOP15 GES15:GET15 FUW15:FUX15 FLA15:FLB15 FBE15:FBF15 ERI15:ERJ15 EHM15:EHN15 DXQ15:DXR15 DNU15:DNV15 DDY15:DDZ15 CUC15:CUD15 CKG15:CKH15 CAK15:CAL15 BQO15:BQP15 BGS15:BGT15 AWW15:AWX15 ANA15:ANB15 Q15:R16 T15:T16 J15:K16 N15:O16">
      <formula1>0</formula1>
      <formula2>9.99999999999999E+23</formula2>
    </dataValidation>
    <dataValidation type="list" allowBlank="1" showInputMessage="1" showErrorMessage="1" error="Введенное значение неверно. Выберите значение из списка" prompt="Выберите значение из списка" sqref="I65500:I65547 JE65500:JE65547 TA65500:TA65547 ACW65500:ACW65547 AMS65500:AMS65547 AWO65500:AWO65547 BGK65500:BGK65547 BQG65500:BQG65547 CAC65500:CAC65547 CJY65500:CJY65547 CTU65500:CTU65547 DDQ65500:DDQ65547 DNM65500:DNM65547 DXI65500:DXI65547 EHE65500:EHE65547 ERA65500:ERA65547 FAW65500:FAW65547 FKS65500:FKS65547 FUO65500:FUO65547 GEK65500:GEK65547 GOG65500:GOG65547 GYC65500:GYC65547 HHY65500:HHY65547 HRU65500:HRU65547 IBQ65500:IBQ65547 ILM65500:ILM65547 IVI65500:IVI65547 JFE65500:JFE65547 JPA65500:JPA65547 JYW65500:JYW65547 KIS65500:KIS65547 KSO65500:KSO65547 LCK65500:LCK65547 LMG65500:LMG65547 LWC65500:LWC65547 MFY65500:MFY65547 MPU65500:MPU65547 MZQ65500:MZQ65547 NJM65500:NJM65547 NTI65500:NTI65547 ODE65500:ODE65547 ONA65500:ONA65547 OWW65500:OWW65547 PGS65500:PGS65547 PQO65500:PQO65547 QAK65500:QAK65547 QKG65500:QKG65547 QUC65500:QUC65547 RDY65500:RDY65547 RNU65500:RNU65547 RXQ65500:RXQ65547 SHM65500:SHM65547 SRI65500:SRI65547 TBE65500:TBE65547 TLA65500:TLA65547 TUW65500:TUW65547 UES65500:UES65547 UOO65500:UOO65547 UYK65500:UYK65547 VIG65500:VIG65547 VSC65500:VSC65547 WBY65500:WBY65547 WLU65500:WLU65547 WVQ65500:WVQ65547 I131036:I131083 JE131036:JE131083 TA131036:TA131083 ACW131036:ACW131083 AMS131036:AMS131083 AWO131036:AWO131083 BGK131036:BGK131083 BQG131036:BQG131083 CAC131036:CAC131083 CJY131036:CJY131083 CTU131036:CTU131083 DDQ131036:DDQ131083 DNM131036:DNM131083 DXI131036:DXI131083 EHE131036:EHE131083 ERA131036:ERA131083 FAW131036:FAW131083 FKS131036:FKS131083 FUO131036:FUO131083 GEK131036:GEK131083 GOG131036:GOG131083 GYC131036:GYC131083 HHY131036:HHY131083 HRU131036:HRU131083 IBQ131036:IBQ131083 ILM131036:ILM131083 IVI131036:IVI131083 JFE131036:JFE131083 JPA131036:JPA131083 JYW131036:JYW131083 KIS131036:KIS131083 KSO131036:KSO131083 LCK131036:LCK131083 LMG131036:LMG131083 LWC131036:LWC131083 MFY131036:MFY131083 MPU131036:MPU131083 MZQ131036:MZQ131083 NJM131036:NJM131083 NTI131036:NTI131083 ODE131036:ODE131083 ONA131036:ONA131083 OWW131036:OWW131083 PGS131036:PGS131083 PQO131036:PQO131083 QAK131036:QAK131083 QKG131036:QKG131083 QUC131036:QUC131083 RDY131036:RDY131083 RNU131036:RNU131083 RXQ131036:RXQ131083 SHM131036:SHM131083 SRI131036:SRI131083 TBE131036:TBE131083 TLA131036:TLA131083 TUW131036:TUW131083 UES131036:UES131083 UOO131036:UOO131083 UYK131036:UYK131083 VIG131036:VIG131083 VSC131036:VSC131083 WBY131036:WBY131083 WLU131036:WLU131083 WVQ131036:WVQ131083 I196572:I196619 JE196572:JE196619 TA196572:TA196619 ACW196572:ACW196619 AMS196572:AMS196619 AWO196572:AWO196619 BGK196572:BGK196619 BQG196572:BQG196619 CAC196572:CAC196619 CJY196572:CJY196619 CTU196572:CTU196619 DDQ196572:DDQ196619 DNM196572:DNM196619 DXI196572:DXI196619 EHE196572:EHE196619 ERA196572:ERA196619 FAW196572:FAW196619 FKS196572:FKS196619 FUO196572:FUO196619 GEK196572:GEK196619 GOG196572:GOG196619 GYC196572:GYC196619 HHY196572:HHY196619 HRU196572:HRU196619 IBQ196572:IBQ196619 ILM196572:ILM196619 IVI196572:IVI196619 JFE196572:JFE196619 JPA196572:JPA196619 JYW196572:JYW196619 KIS196572:KIS196619 KSO196572:KSO196619 LCK196572:LCK196619 LMG196572:LMG196619 LWC196572:LWC196619 MFY196572:MFY196619 MPU196572:MPU196619 MZQ196572:MZQ196619 NJM196572:NJM196619 NTI196572:NTI196619 ODE196572:ODE196619 ONA196572:ONA196619 OWW196572:OWW196619 PGS196572:PGS196619 PQO196572:PQO196619 QAK196572:QAK196619 QKG196572:QKG196619 QUC196572:QUC196619 RDY196572:RDY196619 RNU196572:RNU196619 RXQ196572:RXQ196619 SHM196572:SHM196619 SRI196572:SRI196619 TBE196572:TBE196619 TLA196572:TLA196619 TUW196572:TUW196619 UES196572:UES196619 UOO196572:UOO196619 UYK196572:UYK196619 VIG196572:VIG196619 VSC196572:VSC196619 WBY196572:WBY196619 WLU196572:WLU196619 WVQ196572:WVQ196619 I262108:I262155 JE262108:JE262155 TA262108:TA262155 ACW262108:ACW262155 AMS262108:AMS262155 AWO262108:AWO262155 BGK262108:BGK262155 BQG262108:BQG262155 CAC262108:CAC262155 CJY262108:CJY262155 CTU262108:CTU262155 DDQ262108:DDQ262155 DNM262108:DNM262155 DXI262108:DXI262155 EHE262108:EHE262155 ERA262108:ERA262155 FAW262108:FAW262155 FKS262108:FKS262155 FUO262108:FUO262155 GEK262108:GEK262155 GOG262108:GOG262155 GYC262108:GYC262155 HHY262108:HHY262155 HRU262108:HRU262155 IBQ262108:IBQ262155 ILM262108:ILM262155 IVI262108:IVI262155 JFE262108:JFE262155 JPA262108:JPA262155 JYW262108:JYW262155 KIS262108:KIS262155 KSO262108:KSO262155 LCK262108:LCK262155 LMG262108:LMG262155 LWC262108:LWC262155 MFY262108:MFY262155 MPU262108:MPU262155 MZQ262108:MZQ262155 NJM262108:NJM262155 NTI262108:NTI262155 ODE262108:ODE262155 ONA262108:ONA262155 OWW262108:OWW262155 PGS262108:PGS262155 PQO262108:PQO262155 QAK262108:QAK262155 QKG262108:QKG262155 QUC262108:QUC262155 RDY262108:RDY262155 RNU262108:RNU262155 RXQ262108:RXQ262155 SHM262108:SHM262155 SRI262108:SRI262155 TBE262108:TBE262155 TLA262108:TLA262155 TUW262108:TUW262155 UES262108:UES262155 UOO262108:UOO262155 UYK262108:UYK262155 VIG262108:VIG262155 VSC262108:VSC262155 WBY262108:WBY262155 WLU262108:WLU262155 WVQ262108:WVQ262155 I327644:I327691 JE327644:JE327691 TA327644:TA327691 ACW327644:ACW327691 AMS327644:AMS327691 AWO327644:AWO327691 BGK327644:BGK327691 BQG327644:BQG327691 CAC327644:CAC327691 CJY327644:CJY327691 CTU327644:CTU327691 DDQ327644:DDQ327691 DNM327644:DNM327691 DXI327644:DXI327691 EHE327644:EHE327691 ERA327644:ERA327691 FAW327644:FAW327691 FKS327644:FKS327691 FUO327644:FUO327691 GEK327644:GEK327691 GOG327644:GOG327691 GYC327644:GYC327691 HHY327644:HHY327691 HRU327644:HRU327691 IBQ327644:IBQ327691 ILM327644:ILM327691 IVI327644:IVI327691 JFE327644:JFE327691 JPA327644:JPA327691 JYW327644:JYW327691 KIS327644:KIS327691 KSO327644:KSO327691 LCK327644:LCK327691 LMG327644:LMG327691 LWC327644:LWC327691 MFY327644:MFY327691 MPU327644:MPU327691 MZQ327644:MZQ327691 NJM327644:NJM327691 NTI327644:NTI327691 ODE327644:ODE327691 ONA327644:ONA327691 OWW327644:OWW327691 PGS327644:PGS327691 PQO327644:PQO327691 QAK327644:QAK327691 QKG327644:QKG327691 QUC327644:QUC327691 RDY327644:RDY327691 RNU327644:RNU327691 RXQ327644:RXQ327691 SHM327644:SHM327691 SRI327644:SRI327691 TBE327644:TBE327691 TLA327644:TLA327691 TUW327644:TUW327691 UES327644:UES327691 UOO327644:UOO327691 UYK327644:UYK327691 VIG327644:VIG327691 VSC327644:VSC327691 WBY327644:WBY327691 WLU327644:WLU327691 WVQ327644:WVQ327691 I393180:I393227 JE393180:JE393227 TA393180:TA393227 ACW393180:ACW393227 AMS393180:AMS393227 AWO393180:AWO393227 BGK393180:BGK393227 BQG393180:BQG393227 CAC393180:CAC393227 CJY393180:CJY393227 CTU393180:CTU393227 DDQ393180:DDQ393227 DNM393180:DNM393227 DXI393180:DXI393227 EHE393180:EHE393227 ERA393180:ERA393227 FAW393180:FAW393227 FKS393180:FKS393227 FUO393180:FUO393227 GEK393180:GEK393227 GOG393180:GOG393227 GYC393180:GYC393227 HHY393180:HHY393227 HRU393180:HRU393227 IBQ393180:IBQ393227 ILM393180:ILM393227 IVI393180:IVI393227 JFE393180:JFE393227 JPA393180:JPA393227 JYW393180:JYW393227 KIS393180:KIS393227 KSO393180:KSO393227 LCK393180:LCK393227 LMG393180:LMG393227 LWC393180:LWC393227 MFY393180:MFY393227 MPU393180:MPU393227 MZQ393180:MZQ393227 NJM393180:NJM393227 NTI393180:NTI393227 ODE393180:ODE393227 ONA393180:ONA393227 OWW393180:OWW393227 PGS393180:PGS393227 PQO393180:PQO393227 QAK393180:QAK393227 QKG393180:QKG393227 QUC393180:QUC393227 RDY393180:RDY393227 RNU393180:RNU393227 RXQ393180:RXQ393227 SHM393180:SHM393227 SRI393180:SRI393227 TBE393180:TBE393227 TLA393180:TLA393227 TUW393180:TUW393227 UES393180:UES393227 UOO393180:UOO393227 UYK393180:UYK393227 VIG393180:VIG393227 VSC393180:VSC393227 WBY393180:WBY393227 WLU393180:WLU393227 WVQ393180:WVQ393227 I458716:I458763 JE458716:JE458763 TA458716:TA458763 ACW458716:ACW458763 AMS458716:AMS458763 AWO458716:AWO458763 BGK458716:BGK458763 BQG458716:BQG458763 CAC458716:CAC458763 CJY458716:CJY458763 CTU458716:CTU458763 DDQ458716:DDQ458763 DNM458716:DNM458763 DXI458716:DXI458763 EHE458716:EHE458763 ERA458716:ERA458763 FAW458716:FAW458763 FKS458716:FKS458763 FUO458716:FUO458763 GEK458716:GEK458763 GOG458716:GOG458763 GYC458716:GYC458763 HHY458716:HHY458763 HRU458716:HRU458763 IBQ458716:IBQ458763 ILM458716:ILM458763 IVI458716:IVI458763 JFE458716:JFE458763 JPA458716:JPA458763 JYW458716:JYW458763 KIS458716:KIS458763 KSO458716:KSO458763 LCK458716:LCK458763 LMG458716:LMG458763 LWC458716:LWC458763 MFY458716:MFY458763 MPU458716:MPU458763 MZQ458716:MZQ458763 NJM458716:NJM458763 NTI458716:NTI458763 ODE458716:ODE458763 ONA458716:ONA458763 OWW458716:OWW458763 PGS458716:PGS458763 PQO458716:PQO458763 QAK458716:QAK458763 QKG458716:QKG458763 QUC458716:QUC458763 RDY458716:RDY458763 RNU458716:RNU458763 RXQ458716:RXQ458763 SHM458716:SHM458763 SRI458716:SRI458763 TBE458716:TBE458763 TLA458716:TLA458763 TUW458716:TUW458763 UES458716:UES458763 UOO458716:UOO458763 UYK458716:UYK458763 VIG458716:VIG458763 VSC458716:VSC458763 WBY458716:WBY458763 WLU458716:WLU458763 WVQ458716:WVQ458763 I524252:I524299 JE524252:JE524299 TA524252:TA524299 ACW524252:ACW524299 AMS524252:AMS524299 AWO524252:AWO524299 BGK524252:BGK524299 BQG524252:BQG524299 CAC524252:CAC524299 CJY524252:CJY524299 CTU524252:CTU524299 DDQ524252:DDQ524299 DNM524252:DNM524299 DXI524252:DXI524299 EHE524252:EHE524299 ERA524252:ERA524299 FAW524252:FAW524299 FKS524252:FKS524299 FUO524252:FUO524299 GEK524252:GEK524299 GOG524252:GOG524299 GYC524252:GYC524299 HHY524252:HHY524299 HRU524252:HRU524299 IBQ524252:IBQ524299 ILM524252:ILM524299 IVI524252:IVI524299 JFE524252:JFE524299 JPA524252:JPA524299 JYW524252:JYW524299 KIS524252:KIS524299 KSO524252:KSO524299 LCK524252:LCK524299 LMG524252:LMG524299 LWC524252:LWC524299 MFY524252:MFY524299 MPU524252:MPU524299 MZQ524252:MZQ524299 NJM524252:NJM524299 NTI524252:NTI524299 ODE524252:ODE524299 ONA524252:ONA524299 OWW524252:OWW524299 PGS524252:PGS524299 PQO524252:PQO524299 QAK524252:QAK524299 QKG524252:QKG524299 QUC524252:QUC524299 RDY524252:RDY524299 RNU524252:RNU524299 RXQ524252:RXQ524299 SHM524252:SHM524299 SRI524252:SRI524299 TBE524252:TBE524299 TLA524252:TLA524299 TUW524252:TUW524299 UES524252:UES524299 UOO524252:UOO524299 UYK524252:UYK524299 VIG524252:VIG524299 VSC524252:VSC524299 WBY524252:WBY524299 WLU524252:WLU524299 WVQ524252:WVQ524299 I589788:I589835 JE589788:JE589835 TA589788:TA589835 ACW589788:ACW589835 AMS589788:AMS589835 AWO589788:AWO589835 BGK589788:BGK589835 BQG589788:BQG589835 CAC589788:CAC589835 CJY589788:CJY589835 CTU589788:CTU589835 DDQ589788:DDQ589835 DNM589788:DNM589835 DXI589788:DXI589835 EHE589788:EHE589835 ERA589788:ERA589835 FAW589788:FAW589835 FKS589788:FKS589835 FUO589788:FUO589835 GEK589788:GEK589835 GOG589788:GOG589835 GYC589788:GYC589835 HHY589788:HHY589835 HRU589788:HRU589835 IBQ589788:IBQ589835 ILM589788:ILM589835 IVI589788:IVI589835 JFE589788:JFE589835 JPA589788:JPA589835 JYW589788:JYW589835 KIS589788:KIS589835 KSO589788:KSO589835 LCK589788:LCK589835 LMG589788:LMG589835 LWC589788:LWC589835 MFY589788:MFY589835 MPU589788:MPU589835 MZQ589788:MZQ589835 NJM589788:NJM589835 NTI589788:NTI589835 ODE589788:ODE589835 ONA589788:ONA589835 OWW589788:OWW589835 PGS589788:PGS589835 PQO589788:PQO589835 QAK589788:QAK589835 QKG589788:QKG589835 QUC589788:QUC589835 RDY589788:RDY589835 RNU589788:RNU589835 RXQ589788:RXQ589835 SHM589788:SHM589835 SRI589788:SRI589835 TBE589788:TBE589835 TLA589788:TLA589835 TUW589788:TUW589835 UES589788:UES589835 UOO589788:UOO589835 UYK589788:UYK589835 VIG589788:VIG589835 VSC589788:VSC589835 WBY589788:WBY589835 WLU589788:WLU589835 WVQ589788:WVQ589835 I655324:I655371 JE655324:JE655371 TA655324:TA655371 ACW655324:ACW655371 AMS655324:AMS655371 AWO655324:AWO655371 BGK655324:BGK655371 BQG655324:BQG655371 CAC655324:CAC655371 CJY655324:CJY655371 CTU655324:CTU655371 DDQ655324:DDQ655371 DNM655324:DNM655371 DXI655324:DXI655371 EHE655324:EHE655371 ERA655324:ERA655371 FAW655324:FAW655371 FKS655324:FKS655371 FUO655324:FUO655371 GEK655324:GEK655371 GOG655324:GOG655371 GYC655324:GYC655371 HHY655324:HHY655371 HRU655324:HRU655371 IBQ655324:IBQ655371 ILM655324:ILM655371 IVI655324:IVI655371 JFE655324:JFE655371 JPA655324:JPA655371 JYW655324:JYW655371 KIS655324:KIS655371 KSO655324:KSO655371 LCK655324:LCK655371 LMG655324:LMG655371 LWC655324:LWC655371 MFY655324:MFY655371 MPU655324:MPU655371 MZQ655324:MZQ655371 NJM655324:NJM655371 NTI655324:NTI655371 ODE655324:ODE655371 ONA655324:ONA655371 OWW655324:OWW655371 PGS655324:PGS655371 PQO655324:PQO655371 QAK655324:QAK655371 QKG655324:QKG655371 QUC655324:QUC655371 RDY655324:RDY655371 RNU655324:RNU655371 RXQ655324:RXQ655371 SHM655324:SHM655371 SRI655324:SRI655371 TBE655324:TBE655371 TLA655324:TLA655371 TUW655324:TUW655371 UES655324:UES655371 UOO655324:UOO655371 UYK655324:UYK655371 VIG655324:VIG655371 VSC655324:VSC655371 WBY655324:WBY655371 WLU655324:WLU655371 WVQ655324:WVQ655371 I720860:I720907 JE720860:JE720907 TA720860:TA720907 ACW720860:ACW720907 AMS720860:AMS720907 AWO720860:AWO720907 BGK720860:BGK720907 BQG720860:BQG720907 CAC720860:CAC720907 CJY720860:CJY720907 CTU720860:CTU720907 DDQ720860:DDQ720907 DNM720860:DNM720907 DXI720860:DXI720907 EHE720860:EHE720907 ERA720860:ERA720907 FAW720860:FAW720907 FKS720860:FKS720907 FUO720860:FUO720907 GEK720860:GEK720907 GOG720860:GOG720907 GYC720860:GYC720907 HHY720860:HHY720907 HRU720860:HRU720907 IBQ720860:IBQ720907 ILM720860:ILM720907 IVI720860:IVI720907 JFE720860:JFE720907 JPA720860:JPA720907 JYW720860:JYW720907 KIS720860:KIS720907 KSO720860:KSO720907 LCK720860:LCK720907 LMG720860:LMG720907 LWC720860:LWC720907 MFY720860:MFY720907 MPU720860:MPU720907 MZQ720860:MZQ720907 NJM720860:NJM720907 NTI720860:NTI720907 ODE720860:ODE720907 ONA720860:ONA720907 OWW720860:OWW720907 PGS720860:PGS720907 PQO720860:PQO720907 QAK720860:QAK720907 QKG720860:QKG720907 QUC720860:QUC720907 RDY720860:RDY720907 RNU720860:RNU720907 RXQ720860:RXQ720907 SHM720860:SHM720907 SRI720860:SRI720907 TBE720860:TBE720907 TLA720860:TLA720907 TUW720860:TUW720907 UES720860:UES720907 UOO720860:UOO720907 UYK720860:UYK720907 VIG720860:VIG720907 VSC720860:VSC720907 WBY720860:WBY720907 WLU720860:WLU720907 WVQ720860:WVQ720907 I786396:I786443 JE786396:JE786443 TA786396:TA786443 ACW786396:ACW786443 AMS786396:AMS786443 AWO786396:AWO786443 BGK786396:BGK786443 BQG786396:BQG786443 CAC786396:CAC786443 CJY786396:CJY786443 CTU786396:CTU786443 DDQ786396:DDQ786443 DNM786396:DNM786443 DXI786396:DXI786443 EHE786396:EHE786443 ERA786396:ERA786443 FAW786396:FAW786443 FKS786396:FKS786443 FUO786396:FUO786443 GEK786396:GEK786443 GOG786396:GOG786443 GYC786396:GYC786443 HHY786396:HHY786443 HRU786396:HRU786443 IBQ786396:IBQ786443 ILM786396:ILM786443 IVI786396:IVI786443 JFE786396:JFE786443 JPA786396:JPA786443 JYW786396:JYW786443 KIS786396:KIS786443 KSO786396:KSO786443 LCK786396:LCK786443 LMG786396:LMG786443 LWC786396:LWC786443 MFY786396:MFY786443 MPU786396:MPU786443 MZQ786396:MZQ786443 NJM786396:NJM786443 NTI786396:NTI786443 ODE786396:ODE786443 ONA786396:ONA786443 OWW786396:OWW786443 PGS786396:PGS786443 PQO786396:PQO786443 QAK786396:QAK786443 QKG786396:QKG786443 QUC786396:QUC786443 RDY786396:RDY786443 RNU786396:RNU786443 RXQ786396:RXQ786443 SHM786396:SHM786443 SRI786396:SRI786443 TBE786396:TBE786443 TLA786396:TLA786443 TUW786396:TUW786443 UES786396:UES786443 UOO786396:UOO786443 UYK786396:UYK786443 VIG786396:VIG786443 VSC786396:VSC786443 WBY786396:WBY786443 WLU786396:WLU786443 WVQ786396:WVQ786443 I851932:I851979 JE851932:JE851979 TA851932:TA851979 ACW851932:ACW851979 AMS851932:AMS851979 AWO851932:AWO851979 BGK851932:BGK851979 BQG851932:BQG851979 CAC851932:CAC851979 CJY851932:CJY851979 CTU851932:CTU851979 DDQ851932:DDQ851979 DNM851932:DNM851979 DXI851932:DXI851979 EHE851932:EHE851979 ERA851932:ERA851979 FAW851932:FAW851979 FKS851932:FKS851979 FUO851932:FUO851979 GEK851932:GEK851979 GOG851932:GOG851979 GYC851932:GYC851979 HHY851932:HHY851979 HRU851932:HRU851979 IBQ851932:IBQ851979 ILM851932:ILM851979 IVI851932:IVI851979 JFE851932:JFE851979 JPA851932:JPA851979 JYW851932:JYW851979 KIS851932:KIS851979 KSO851932:KSO851979 LCK851932:LCK851979 LMG851932:LMG851979 LWC851932:LWC851979 MFY851932:MFY851979 MPU851932:MPU851979 MZQ851932:MZQ851979 NJM851932:NJM851979 NTI851932:NTI851979 ODE851932:ODE851979 ONA851932:ONA851979 OWW851932:OWW851979 PGS851932:PGS851979 PQO851932:PQO851979 QAK851932:QAK851979 QKG851932:QKG851979 QUC851932:QUC851979 RDY851932:RDY851979 RNU851932:RNU851979 RXQ851932:RXQ851979 SHM851932:SHM851979 SRI851932:SRI851979 TBE851932:TBE851979 TLA851932:TLA851979 TUW851932:TUW851979 UES851932:UES851979 UOO851932:UOO851979 UYK851932:UYK851979 VIG851932:VIG851979 VSC851932:VSC851979 WBY851932:WBY851979 WLU851932:WLU851979 WVQ851932:WVQ851979 I917468:I917515 JE917468:JE917515 TA917468:TA917515 ACW917468:ACW917515 AMS917468:AMS917515 AWO917468:AWO917515 BGK917468:BGK917515 BQG917468:BQG917515 CAC917468:CAC917515 CJY917468:CJY917515 CTU917468:CTU917515 DDQ917468:DDQ917515 DNM917468:DNM917515 DXI917468:DXI917515 EHE917468:EHE917515 ERA917468:ERA917515 FAW917468:FAW917515 FKS917468:FKS917515 FUO917468:FUO917515 GEK917468:GEK917515 GOG917468:GOG917515 GYC917468:GYC917515 HHY917468:HHY917515 HRU917468:HRU917515 IBQ917468:IBQ917515 ILM917468:ILM917515 IVI917468:IVI917515 JFE917468:JFE917515 JPA917468:JPA917515 JYW917468:JYW917515 KIS917468:KIS917515 KSO917468:KSO917515 LCK917468:LCK917515 LMG917468:LMG917515 LWC917468:LWC917515 MFY917468:MFY917515 MPU917468:MPU917515 MZQ917468:MZQ917515 NJM917468:NJM917515 NTI917468:NTI917515 ODE917468:ODE917515 ONA917468:ONA917515 OWW917468:OWW917515 PGS917468:PGS917515 PQO917468:PQO917515 QAK917468:QAK917515 QKG917468:QKG917515 QUC917468:QUC917515 RDY917468:RDY917515 RNU917468:RNU917515 RXQ917468:RXQ917515 SHM917468:SHM917515 SRI917468:SRI917515 TBE917468:TBE917515 TLA917468:TLA917515 TUW917468:TUW917515 UES917468:UES917515 UOO917468:UOO917515 UYK917468:UYK917515 VIG917468:VIG917515 VSC917468:VSC917515 WBY917468:WBY917515 WLU917468:WLU917515 WVQ917468:WVQ917515 I983004:I983051 JE983004:JE983051 TA983004:TA983051 ACW983004:ACW983051 AMS983004:AMS983051 AWO983004:AWO983051 BGK983004:BGK983051 BQG983004:BQG983051 CAC983004:CAC983051 CJY983004:CJY983051 CTU983004:CTU983051 DDQ983004:DDQ983051 DNM983004:DNM983051 DXI983004:DXI983051 EHE983004:EHE983051 ERA983004:ERA983051 FAW983004:FAW983051 FKS983004:FKS983051 FUO983004:FUO983051 GEK983004:GEK983051 GOG983004:GOG983051 GYC983004:GYC983051 HHY983004:HHY983051 HRU983004:HRU983051 IBQ983004:IBQ983051 ILM983004:ILM983051 IVI983004:IVI983051 JFE983004:JFE983051 JPA983004:JPA983051 JYW983004:JYW983051 KIS983004:KIS983051 KSO983004:KSO983051 LCK983004:LCK983051 LMG983004:LMG983051 LWC983004:LWC983051 MFY983004:MFY983051 MPU983004:MPU983051 MZQ983004:MZQ983051 NJM983004:NJM983051 NTI983004:NTI983051 ODE983004:ODE983051 ONA983004:ONA983051 OWW983004:OWW983051 PGS983004:PGS983051 PQO983004:PQO983051 QAK983004:QAK983051 QKG983004:QKG983051 QUC983004:QUC983051 RDY983004:RDY983051 RNU983004:RNU983051 RXQ983004:RXQ983051 SHM983004:SHM983051 SRI983004:SRI983051 TBE983004:TBE983051 TLA983004:TLA983051 TUW983004:TUW983051 UES983004:UES983051 UOO983004:UOO983051 UYK983004:UYK983051 VIG983004:VIG983051 VSC983004:VSC983051 WBY983004:WBY983051 WLU983004:WLU983051 WVQ983004:WVQ983051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WVQ15 WLU15 WBY15 VSC15 VIG15 UYK15 UOO15 UES15 TUW15 TLA15 TBE15 SRI15 SHM15 RXQ15 RNU15 RDY15 QUC15 QKG15 QAK15 PQO15 PGS15 OWW15 ONA15 ODE15 NTI15 NJM15 MZQ15 MPU15 MFY15 LWC15 LMG15 LCK15 KSO15 KIS15 JYW15 JPA15 JFE15 IVI15 ILM15 IBQ15 HRU15 HHY15 GYC15 GOG15 GEK15 FUO15 FKS15 FAW15 ERA15 EHE15 DXI15 DNM15 DDQ15 CTU15 CJY15 CAC15 BQG15 BGK15 AWO15 AMS15 ACW15 TA15 JE15 I15:I16">
      <formula1>vid_seti</formula1>
    </dataValidation>
  </dataValidations>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vt:lpstr>
      <vt:lpstr>2</vt:lpstr>
      <vt:lpstr>3</vt:lpstr>
      <vt:lpstr>схема33</vt:lpstr>
      <vt:lpstr>схема43</vt:lpstr>
      <vt:lpstr>уе</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2020-12-12T09:32:40Z</dcterms:modified>
</cp:coreProperties>
</file>